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20" yWindow="315" windowWidth="19440" windowHeight="9765"/>
  </bookViews>
  <sheets>
    <sheet name="WinOrient - Result list" sheetId="2" r:id="rId1"/>
  </sheets>
  <calcPr calcId="125725"/>
</workbook>
</file>

<file path=xl/calcChain.xml><?xml version="1.0" encoding="utf-8"?>
<calcChain xmlns="http://schemas.openxmlformats.org/spreadsheetml/2006/main">
  <c r="K167" i="2"/>
  <c r="I167"/>
  <c r="K166"/>
  <c r="I166"/>
  <c r="K165"/>
  <c r="I165"/>
  <c r="K164"/>
  <c r="I164"/>
  <c r="K163"/>
  <c r="I163"/>
  <c r="K162"/>
  <c r="I162"/>
  <c r="K161"/>
  <c r="I161"/>
  <c r="I160"/>
  <c r="J160"/>
  <c r="K160"/>
  <c r="I159"/>
  <c r="J159"/>
  <c r="K159"/>
  <c r="K158"/>
  <c r="I158"/>
  <c r="K157"/>
  <c r="I157"/>
  <c r="I155"/>
  <c r="J155"/>
  <c r="K155"/>
  <c r="J154"/>
  <c r="K154"/>
  <c r="I154"/>
  <c r="K156"/>
  <c r="I156"/>
  <c r="K153"/>
  <c r="I153"/>
  <c r="I141"/>
  <c r="J141"/>
  <c r="K141"/>
  <c r="K152"/>
  <c r="I152"/>
  <c r="K151"/>
  <c r="I151"/>
  <c r="K150"/>
  <c r="I150"/>
  <c r="K149"/>
  <c r="I149"/>
  <c r="K148"/>
  <c r="I148"/>
  <c r="K147"/>
  <c r="I147"/>
  <c r="K146"/>
  <c r="I146"/>
  <c r="K145"/>
  <c r="I145"/>
  <c r="K144"/>
  <c r="I144"/>
  <c r="K143"/>
  <c r="I143"/>
  <c r="K137"/>
  <c r="I137"/>
  <c r="K142"/>
  <c r="I142"/>
  <c r="K140"/>
  <c r="I140"/>
  <c r="K139"/>
  <c r="I139"/>
  <c r="K138"/>
  <c r="I138"/>
  <c r="K136"/>
  <c r="I136"/>
  <c r="K135"/>
  <c r="I135"/>
  <c r="K134"/>
  <c r="I134"/>
  <c r="I132"/>
  <c r="J132"/>
  <c r="K132"/>
  <c r="I133"/>
  <c r="J133"/>
  <c r="K133"/>
  <c r="K131"/>
  <c r="I131"/>
  <c r="I123"/>
  <c r="J123"/>
  <c r="K123"/>
  <c r="I129"/>
  <c r="J129"/>
  <c r="K129"/>
  <c r="K130"/>
  <c r="I130"/>
  <c r="I125"/>
  <c r="J125"/>
  <c r="K125"/>
  <c r="I126"/>
  <c r="J126"/>
  <c r="K126"/>
  <c r="I127"/>
  <c r="J127"/>
  <c r="K127"/>
  <c r="K128"/>
  <c r="I128"/>
  <c r="I124"/>
  <c r="J124"/>
  <c r="K124"/>
  <c r="K122"/>
  <c r="I122"/>
  <c r="I120"/>
  <c r="J120"/>
  <c r="K120"/>
  <c r="I119"/>
  <c r="J119"/>
  <c r="K119"/>
  <c r="K121"/>
  <c r="I121"/>
  <c r="K113"/>
  <c r="I113"/>
  <c r="K116"/>
  <c r="I116"/>
  <c r="I111"/>
  <c r="J111"/>
  <c r="K111"/>
  <c r="K115"/>
  <c r="I115"/>
  <c r="K114"/>
  <c r="I114"/>
  <c r="K112"/>
  <c r="I112"/>
  <c r="I99"/>
  <c r="J99"/>
  <c r="K99"/>
  <c r="I100"/>
  <c r="J100"/>
  <c r="K100"/>
  <c r="K110"/>
  <c r="I110"/>
  <c r="K109"/>
  <c r="I109"/>
  <c r="K108"/>
  <c r="I108"/>
  <c r="K107"/>
  <c r="I107"/>
  <c r="K106"/>
  <c r="I106"/>
  <c r="K105"/>
  <c r="I105"/>
  <c r="K104"/>
  <c r="I104"/>
  <c r="K103"/>
  <c r="I103"/>
  <c r="K102"/>
  <c r="I102"/>
  <c r="K101"/>
  <c r="I101"/>
  <c r="I87"/>
  <c r="J87"/>
  <c r="K87"/>
  <c r="K98"/>
  <c r="I98"/>
  <c r="K97"/>
  <c r="I97"/>
  <c r="K96"/>
  <c r="I96"/>
  <c r="I86"/>
  <c r="J86"/>
  <c r="K86"/>
  <c r="K95"/>
  <c r="I95"/>
  <c r="K94"/>
  <c r="I94"/>
  <c r="K93"/>
  <c r="I93"/>
  <c r="K92"/>
  <c r="I92"/>
  <c r="K91"/>
  <c r="I91"/>
  <c r="K90"/>
  <c r="I90"/>
  <c r="I64"/>
  <c r="J64"/>
  <c r="K64"/>
  <c r="K89"/>
  <c r="I89"/>
  <c r="K88"/>
  <c r="I88"/>
  <c r="I72"/>
  <c r="J72"/>
  <c r="K72"/>
  <c r="I73"/>
  <c r="J73"/>
  <c r="K73"/>
  <c r="K84"/>
  <c r="I84"/>
  <c r="K83"/>
  <c r="I83"/>
  <c r="K82"/>
  <c r="I82"/>
  <c r="I85"/>
  <c r="J85"/>
  <c r="K85"/>
  <c r="K81"/>
  <c r="I81"/>
  <c r="K80"/>
  <c r="I80"/>
  <c r="K79"/>
  <c r="I79"/>
  <c r="K78"/>
  <c r="I78"/>
  <c r="I71"/>
  <c r="J71"/>
  <c r="K71"/>
  <c r="K77"/>
  <c r="I77"/>
  <c r="K76"/>
  <c r="I76"/>
  <c r="K75"/>
  <c r="I75"/>
  <c r="K74"/>
  <c r="I74"/>
  <c r="I55"/>
  <c r="J55"/>
  <c r="K55"/>
  <c r="K70"/>
  <c r="I70"/>
  <c r="K69"/>
  <c r="I69"/>
  <c r="K68"/>
  <c r="I68"/>
  <c r="K67"/>
  <c r="I67"/>
  <c r="I63"/>
  <c r="J63"/>
  <c r="K63"/>
  <c r="K66"/>
  <c r="I66"/>
  <c r="K65"/>
  <c r="I65"/>
  <c r="I45"/>
  <c r="J45"/>
  <c r="K45"/>
  <c r="I58"/>
  <c r="J58"/>
  <c r="K58"/>
  <c r="I60"/>
  <c r="J60"/>
  <c r="K60"/>
  <c r="I56"/>
  <c r="J56"/>
  <c r="K56"/>
  <c r="I57"/>
  <c r="J57"/>
  <c r="K57"/>
  <c r="I59"/>
  <c r="J59"/>
  <c r="K59"/>
  <c r="I46"/>
  <c r="J46"/>
  <c r="K46"/>
  <c r="K62"/>
  <c r="I62"/>
  <c r="K61"/>
  <c r="I61"/>
  <c r="I36"/>
  <c r="J36"/>
  <c r="K36"/>
  <c r="I51"/>
  <c r="J51"/>
  <c r="K51"/>
  <c r="I54"/>
  <c r="J54"/>
  <c r="K54"/>
  <c r="I37"/>
  <c r="J37"/>
  <c r="K37"/>
  <c r="I40"/>
  <c r="J40"/>
  <c r="K40"/>
  <c r="I50"/>
  <c r="J50"/>
  <c r="K50"/>
  <c r="I48"/>
  <c r="J48"/>
  <c r="K48"/>
  <c r="I53"/>
  <c r="J53"/>
  <c r="K53"/>
  <c r="I47"/>
  <c r="J47"/>
  <c r="K47"/>
  <c r="I49"/>
  <c r="J49"/>
  <c r="K49"/>
  <c r="I52"/>
  <c r="J52"/>
  <c r="K52"/>
  <c r="I41"/>
  <c r="J41"/>
  <c r="K41"/>
  <c r="I43"/>
  <c r="J43"/>
  <c r="K43"/>
  <c r="I44"/>
  <c r="J44"/>
  <c r="K44"/>
  <c r="I42"/>
  <c r="J42"/>
  <c r="K42"/>
  <c r="I38"/>
  <c r="J38"/>
  <c r="K38"/>
  <c r="I11"/>
  <c r="J11"/>
  <c r="K11"/>
  <c r="I39"/>
  <c r="J39"/>
  <c r="K39"/>
  <c r="I30"/>
  <c r="J30"/>
  <c r="K30"/>
  <c r="K35"/>
  <c r="I35"/>
  <c r="K34"/>
  <c r="I34"/>
  <c r="I17"/>
  <c r="J17"/>
  <c r="K17"/>
  <c r="G17"/>
  <c r="I22"/>
  <c r="J22"/>
  <c r="K22"/>
  <c r="G22"/>
  <c r="I26"/>
  <c r="J26"/>
  <c r="K26"/>
  <c r="G26"/>
  <c r="I29"/>
  <c r="J29"/>
  <c r="K29"/>
  <c r="G29"/>
  <c r="J23"/>
  <c r="K23"/>
  <c r="I23"/>
  <c r="G23"/>
  <c r="I21"/>
  <c r="J21"/>
  <c r="K21"/>
  <c r="G21"/>
  <c r="I31"/>
  <c r="J31"/>
  <c r="K31"/>
  <c r="G31"/>
  <c r="I28"/>
  <c r="J28"/>
  <c r="K28"/>
  <c r="G28"/>
  <c r="I25"/>
  <c r="J25"/>
  <c r="K25"/>
  <c r="G25"/>
  <c r="I33"/>
  <c r="J33"/>
  <c r="K33"/>
  <c r="G33"/>
  <c r="I27"/>
  <c r="J27"/>
  <c r="K27"/>
  <c r="G27"/>
  <c r="I32"/>
  <c r="J32"/>
  <c r="K32"/>
  <c r="G32"/>
  <c r="I13"/>
  <c r="J13"/>
  <c r="K13"/>
  <c r="I19"/>
  <c r="J19"/>
  <c r="K19"/>
  <c r="G19"/>
  <c r="J24"/>
  <c r="K24"/>
  <c r="I24"/>
  <c r="I18"/>
  <c r="J18"/>
  <c r="K18"/>
  <c r="G18"/>
  <c r="I20"/>
  <c r="J20"/>
  <c r="K20"/>
  <c r="G20"/>
  <c r="I16"/>
  <c r="J16"/>
  <c r="K16"/>
  <c r="G16"/>
  <c r="J15"/>
  <c r="K15"/>
  <c r="I15"/>
  <c r="G15"/>
  <c r="I10"/>
  <c r="J10"/>
  <c r="K10"/>
  <c r="G10"/>
  <c r="I9"/>
  <c r="J9"/>
  <c r="K9"/>
  <c r="G9"/>
  <c r="I14"/>
  <c r="J14"/>
  <c r="K14"/>
  <c r="G14"/>
  <c r="I12"/>
  <c r="J12"/>
  <c r="K12"/>
  <c r="G12"/>
  <c r="I5"/>
  <c r="J5"/>
  <c r="K5"/>
  <c r="G5"/>
  <c r="I8"/>
  <c r="J8"/>
  <c r="K8"/>
  <c r="G8"/>
  <c r="I3"/>
  <c r="J3"/>
  <c r="K3"/>
  <c r="I6"/>
  <c r="J6"/>
  <c r="K6"/>
  <c r="I4"/>
  <c r="J4"/>
  <c r="K4"/>
  <c r="I7"/>
  <c r="J7"/>
  <c r="K7"/>
  <c r="I2"/>
  <c r="J2"/>
  <c r="K2"/>
</calcChain>
</file>

<file path=xl/sharedStrings.xml><?xml version="1.0" encoding="utf-8"?>
<sst xmlns="http://schemas.openxmlformats.org/spreadsheetml/2006/main" count="478" uniqueCount="284">
  <si>
    <t>№п/п</t>
  </si>
  <si>
    <t>Коллектив</t>
  </si>
  <si>
    <t>Номер</t>
  </si>
  <si>
    <t>ГР</t>
  </si>
  <si>
    <t>Волошин</t>
  </si>
  <si>
    <t>Юрий</t>
  </si>
  <si>
    <t>Перелыгин</t>
  </si>
  <si>
    <t>Михаил</t>
  </si>
  <si>
    <t>Спартак</t>
  </si>
  <si>
    <t>Михайлюк</t>
  </si>
  <si>
    <t>Евгений</t>
  </si>
  <si>
    <t>Белгород</t>
  </si>
  <si>
    <t>Павлов</t>
  </si>
  <si>
    <t>Геннадий</t>
  </si>
  <si>
    <t>Новиков</t>
  </si>
  <si>
    <t>Тимошинов</t>
  </si>
  <si>
    <t>Владимир</t>
  </si>
  <si>
    <t>Деманов</t>
  </si>
  <si>
    <t>Иван</t>
  </si>
  <si>
    <t>Неминущий</t>
  </si>
  <si>
    <t>Сумцов</t>
  </si>
  <si>
    <t>Андрей</t>
  </si>
  <si>
    <t>Лично</t>
  </si>
  <si>
    <t>Бакшеев</t>
  </si>
  <si>
    <t>Александр</t>
  </si>
  <si>
    <t>Тилинин</t>
  </si>
  <si>
    <t>Анатолий</t>
  </si>
  <si>
    <t>Кузьминов</t>
  </si>
  <si>
    <t>Олег</t>
  </si>
  <si>
    <t>Олимпия</t>
  </si>
  <si>
    <t>Безбородов</t>
  </si>
  <si>
    <t>Шеханин</t>
  </si>
  <si>
    <t>Александров</t>
  </si>
  <si>
    <t>Алексей</t>
  </si>
  <si>
    <t>Медведев</t>
  </si>
  <si>
    <t>Денис</t>
  </si>
  <si>
    <t>Пономарев</t>
  </si>
  <si>
    <t>БУКЭП</t>
  </si>
  <si>
    <t>Негодин</t>
  </si>
  <si>
    <t>Ильин</t>
  </si>
  <si>
    <t>Сергей</t>
  </si>
  <si>
    <t>Силаков</t>
  </si>
  <si>
    <t>Савченко</t>
  </si>
  <si>
    <t>Вячеслав</t>
  </si>
  <si>
    <t>Балан</t>
  </si>
  <si>
    <t>Марченко</t>
  </si>
  <si>
    <t>Максим</t>
  </si>
  <si>
    <t>Виноградов</t>
  </si>
  <si>
    <t>Колопатин</t>
  </si>
  <si>
    <t>Виктор</t>
  </si>
  <si>
    <t>Фортуна</t>
  </si>
  <si>
    <t>Скирда</t>
  </si>
  <si>
    <t>Игорь</t>
  </si>
  <si>
    <t>Сыроватский</t>
  </si>
  <si>
    <t>Истомин</t>
  </si>
  <si>
    <t>Климов</t>
  </si>
  <si>
    <t>Мехедов</t>
  </si>
  <si>
    <t>Безводинских</t>
  </si>
  <si>
    <t>Захар</t>
  </si>
  <si>
    <t>Такчев</t>
  </si>
  <si>
    <t>Данил</t>
  </si>
  <si>
    <t>Герасимов</t>
  </si>
  <si>
    <t>Бодрячок</t>
  </si>
  <si>
    <t>Вайтенко</t>
  </si>
  <si>
    <t>Обод</t>
  </si>
  <si>
    <t>Найденов</t>
  </si>
  <si>
    <t>Виталий</t>
  </si>
  <si>
    <t>Ерошенко</t>
  </si>
  <si>
    <t>Сивых</t>
  </si>
  <si>
    <t>Федоренко</t>
  </si>
  <si>
    <t>Артем</t>
  </si>
  <si>
    <t>Левин</t>
  </si>
  <si>
    <t>Спиридонов</t>
  </si>
  <si>
    <t>Дмитрий</t>
  </si>
  <si>
    <t>Дудкин</t>
  </si>
  <si>
    <t>Иванов</t>
  </si>
  <si>
    <t>Борисовка</t>
  </si>
  <si>
    <t>Золотарев</t>
  </si>
  <si>
    <t>Кадуцкий</t>
  </si>
  <si>
    <t>Глушков</t>
  </si>
  <si>
    <t>Костромицкий</t>
  </si>
  <si>
    <t>Палий</t>
  </si>
  <si>
    <t>Курицын</t>
  </si>
  <si>
    <t>Олимп</t>
  </si>
  <si>
    <t>Костин</t>
  </si>
  <si>
    <t>Петренко</t>
  </si>
  <si>
    <t>Мыкола</t>
  </si>
  <si>
    <t>Украина</t>
  </si>
  <si>
    <t>Жегулин</t>
  </si>
  <si>
    <t>Николай</t>
  </si>
  <si>
    <t>Белоусов</t>
  </si>
  <si>
    <t>Морозов</t>
  </si>
  <si>
    <t>Гончаров</t>
  </si>
  <si>
    <t>Лесиков</t>
  </si>
  <si>
    <t>Зинченко</t>
  </si>
  <si>
    <t>Данилов</t>
  </si>
  <si>
    <t>Якшин</t>
  </si>
  <si>
    <t>Бабаев</t>
  </si>
  <si>
    <t>Леонов</t>
  </si>
  <si>
    <t>Жихарев</t>
  </si>
  <si>
    <t>Горбачев</t>
  </si>
  <si>
    <t>Даниил</t>
  </si>
  <si>
    <t>Гордик</t>
  </si>
  <si>
    <t>Морос</t>
  </si>
  <si>
    <t>Илья</t>
  </si>
  <si>
    <t>Ирбис</t>
  </si>
  <si>
    <t>Похилюк</t>
  </si>
  <si>
    <t>Белоглазов</t>
  </si>
  <si>
    <t>Трощенко</t>
  </si>
  <si>
    <t>Егор</t>
  </si>
  <si>
    <t>Ющик</t>
  </si>
  <si>
    <t>Никита</t>
  </si>
  <si>
    <t>Афанасьев</t>
  </si>
  <si>
    <t>Павел</t>
  </si>
  <si>
    <t>Загаруйко</t>
  </si>
  <si>
    <t>Владислав</t>
  </si>
  <si>
    <t>Чан</t>
  </si>
  <si>
    <t>Атлант</t>
  </si>
  <si>
    <t>Мартынов</t>
  </si>
  <si>
    <t>Роман</t>
  </si>
  <si>
    <t>Куксов</t>
  </si>
  <si>
    <t>Сурнинков</t>
  </si>
  <si>
    <t>Пестовский</t>
  </si>
  <si>
    <t>Смоленский</t>
  </si>
  <si>
    <t>Антонов</t>
  </si>
  <si>
    <t>Яременко</t>
  </si>
  <si>
    <t>Григорий</t>
  </si>
  <si>
    <t>Слащинин</t>
  </si>
  <si>
    <t>Страхов</t>
  </si>
  <si>
    <t>Меняев</t>
  </si>
  <si>
    <t>Сивцев</t>
  </si>
  <si>
    <t>Петр</t>
  </si>
  <si>
    <t>Губанов</t>
  </si>
  <si>
    <t>Кузин</t>
  </si>
  <si>
    <t>Дадыка</t>
  </si>
  <si>
    <t>Антон</t>
  </si>
  <si>
    <t>Шаталов</t>
  </si>
  <si>
    <t>БГТУ</t>
  </si>
  <si>
    <t>Щербинин</t>
  </si>
  <si>
    <t>Темп</t>
  </si>
  <si>
    <t>Захаров</t>
  </si>
  <si>
    <t>Кирил</t>
  </si>
  <si>
    <t>Спицын</t>
  </si>
  <si>
    <t>Шайхатаров</t>
  </si>
  <si>
    <t>Бабин</t>
  </si>
  <si>
    <t>Ярослав</t>
  </si>
  <si>
    <t>Лихневский</t>
  </si>
  <si>
    <t>Алескандр</t>
  </si>
  <si>
    <t>Алехин</t>
  </si>
  <si>
    <t>Демонов</t>
  </si>
  <si>
    <t>Степан</t>
  </si>
  <si>
    <t>Козырев</t>
  </si>
  <si>
    <t>Влад</t>
  </si>
  <si>
    <t>Светослав</t>
  </si>
  <si>
    <t>Шевченко</t>
  </si>
  <si>
    <t>Сырцев</t>
  </si>
  <si>
    <t>Брагин</t>
  </si>
  <si>
    <t>Шмайлов</t>
  </si>
  <si>
    <t>Онуфриенко</t>
  </si>
  <si>
    <t>Матвей</t>
  </si>
  <si>
    <t>Перепелкин</t>
  </si>
  <si>
    <t>Константин</t>
  </si>
  <si>
    <t>Глеб</t>
  </si>
  <si>
    <t>Широков</t>
  </si>
  <si>
    <t>Беседина</t>
  </si>
  <si>
    <t>Анна</t>
  </si>
  <si>
    <t>Коржова</t>
  </si>
  <si>
    <t>Лариса</t>
  </si>
  <si>
    <t>Степанова</t>
  </si>
  <si>
    <t>Марина</t>
  </si>
  <si>
    <t>Цыбульник</t>
  </si>
  <si>
    <t>Анастасия</t>
  </si>
  <si>
    <t>Тройных</t>
  </si>
  <si>
    <t>Татьяна</t>
  </si>
  <si>
    <t>Воронеж</t>
  </si>
  <si>
    <t>Габелко</t>
  </si>
  <si>
    <t>Мария</t>
  </si>
  <si>
    <t>Федотова</t>
  </si>
  <si>
    <t>Яковлева</t>
  </si>
  <si>
    <t>Калашникова</t>
  </si>
  <si>
    <t>Гелена</t>
  </si>
  <si>
    <t>Алексеева</t>
  </si>
  <si>
    <t>Ксения</t>
  </si>
  <si>
    <t>Сырцева</t>
  </si>
  <si>
    <t>Глушкова</t>
  </si>
  <si>
    <t>Нина</t>
  </si>
  <si>
    <t>Гридчина</t>
  </si>
  <si>
    <t>Валерия</t>
  </si>
  <si>
    <t>Никишина</t>
  </si>
  <si>
    <t>Людмила</t>
  </si>
  <si>
    <t>Волошина</t>
  </si>
  <si>
    <t>Ольга</t>
  </si>
  <si>
    <t>Курск</t>
  </si>
  <si>
    <t>Курдюкова</t>
  </si>
  <si>
    <t>Светлана</t>
  </si>
  <si>
    <t>Зернова</t>
  </si>
  <si>
    <t>Мулюкова</t>
  </si>
  <si>
    <t>Амина</t>
  </si>
  <si>
    <t>Степанченко</t>
  </si>
  <si>
    <t>Дарья</t>
  </si>
  <si>
    <t>Елизавета</t>
  </si>
  <si>
    <t>Жегулина</t>
  </si>
  <si>
    <t>Елена</t>
  </si>
  <si>
    <t>Герун</t>
  </si>
  <si>
    <t>Александра</t>
  </si>
  <si>
    <t>Шамаева</t>
  </si>
  <si>
    <t>Ермоленко</t>
  </si>
  <si>
    <t>Надежда</t>
  </si>
  <si>
    <t>Шмайлова</t>
  </si>
  <si>
    <t>Христова</t>
  </si>
  <si>
    <t>Екатерина</t>
  </si>
  <si>
    <t>Маканина</t>
  </si>
  <si>
    <t>Катя</t>
  </si>
  <si>
    <t>Сегеди</t>
  </si>
  <si>
    <t>Альбина</t>
  </si>
  <si>
    <t>Дрожжинова</t>
  </si>
  <si>
    <t>Калашниоква</t>
  </si>
  <si>
    <t>Вероника</t>
  </si>
  <si>
    <t>Трофимова</t>
  </si>
  <si>
    <t>Виталия</t>
  </si>
  <si>
    <t>Мухсиева</t>
  </si>
  <si>
    <t>София</t>
  </si>
  <si>
    <t>Кожушкова</t>
  </si>
  <si>
    <t>Сухорукова</t>
  </si>
  <si>
    <t>Соня</t>
  </si>
  <si>
    <t>Новикова</t>
  </si>
  <si>
    <t>Сивцева</t>
  </si>
  <si>
    <t>Любовь</t>
  </si>
  <si>
    <t>Иванова</t>
  </si>
  <si>
    <t>Лидия</t>
  </si>
  <si>
    <t>Шонина</t>
  </si>
  <si>
    <t>Валентина</t>
  </si>
  <si>
    <t>Попова</t>
  </si>
  <si>
    <t>Матузова</t>
  </si>
  <si>
    <t>Ника</t>
  </si>
  <si>
    <t>Страхова</t>
  </si>
  <si>
    <t>Софья</t>
  </si>
  <si>
    <t>Ефименко</t>
  </si>
  <si>
    <t>Ева</t>
  </si>
  <si>
    <t>Бабкина</t>
  </si>
  <si>
    <t>Савоськина</t>
  </si>
  <si>
    <t>Ирина</t>
  </si>
  <si>
    <t>БОЦДЮТиЭ В</t>
  </si>
  <si>
    <t>МАУ СШОР Спартак</t>
  </si>
  <si>
    <t>ЦДЮТЭ Белгород</t>
  </si>
  <si>
    <t>Клуб Моржей</t>
  </si>
  <si>
    <t>Исток Губкин</t>
  </si>
  <si>
    <t>Шуховский лицей</t>
  </si>
  <si>
    <t>Старый Плут</t>
  </si>
  <si>
    <t>Новые приключения Шурика</t>
  </si>
  <si>
    <t>СТК Меридиан</t>
  </si>
  <si>
    <t>СШОР №8</t>
  </si>
  <si>
    <t>БОЦДЮТиЭ Атлант</t>
  </si>
  <si>
    <t xml:space="preserve">1 круг </t>
  </si>
  <si>
    <t xml:space="preserve">2 круг </t>
  </si>
  <si>
    <t>3 круг</t>
  </si>
  <si>
    <t xml:space="preserve">4 круг </t>
  </si>
  <si>
    <t xml:space="preserve">5 круг </t>
  </si>
  <si>
    <t xml:space="preserve">6 круг </t>
  </si>
  <si>
    <t xml:space="preserve">7 круг </t>
  </si>
  <si>
    <t xml:space="preserve">8 круг </t>
  </si>
  <si>
    <t xml:space="preserve">9 круг </t>
  </si>
  <si>
    <t xml:space="preserve">10 круг </t>
  </si>
  <si>
    <t xml:space="preserve">11 круг </t>
  </si>
  <si>
    <t xml:space="preserve">12 круг </t>
  </si>
  <si>
    <t xml:space="preserve">13 круг </t>
  </si>
  <si>
    <t xml:space="preserve">14 круг </t>
  </si>
  <si>
    <t xml:space="preserve">15 круг </t>
  </si>
  <si>
    <t xml:space="preserve">16 круг </t>
  </si>
  <si>
    <t xml:space="preserve">17 круг </t>
  </si>
  <si>
    <t xml:space="preserve">18 круг </t>
  </si>
  <si>
    <t xml:space="preserve">19 круг </t>
  </si>
  <si>
    <t xml:space="preserve">20 круг </t>
  </si>
  <si>
    <t xml:space="preserve">21 круг </t>
  </si>
  <si>
    <t xml:space="preserve"> 6:27:33</t>
  </si>
  <si>
    <t>результат</t>
  </si>
  <si>
    <t>кол-во км</t>
  </si>
  <si>
    <t xml:space="preserve">Смирнов </t>
  </si>
  <si>
    <t>kМанж</t>
  </si>
  <si>
    <t>Итого км</t>
  </si>
  <si>
    <t>Мойсук</t>
  </si>
  <si>
    <t>Фамилия</t>
  </si>
  <si>
    <t>Имя</t>
  </si>
  <si>
    <t>лет(по вычету)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</si>
</sst>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2">
    <xf numFmtId="0" fontId="0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5" fillId="27" borderId="0" applyNumberFormat="0" applyBorder="0" applyAlignment="0" applyProtection="0"/>
    <xf numFmtId="0" fontId="6" fillId="28" borderId="1" applyNumberFormat="0" applyAlignment="0" applyProtection="0"/>
    <xf numFmtId="0" fontId="7" fillId="29" borderId="2" applyNumberFormat="0" applyAlignment="0" applyProtection="0"/>
    <xf numFmtId="0" fontId="8" fillId="2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30" borderId="7" applyNumberFormat="0" applyAlignment="0" applyProtection="0"/>
    <xf numFmtId="0" fontId="14" fillId="0" borderId="0" applyNumberFormat="0" applyFill="0" applyBorder="0" applyAlignment="0" applyProtection="0"/>
    <xf numFmtId="0" fontId="15" fillId="31" borderId="0" applyNumberFormat="0" applyBorder="0" applyAlignment="0" applyProtection="0"/>
    <xf numFmtId="0" fontId="16" fillId="32" borderId="0" applyNumberFormat="0" applyBorder="0" applyAlignment="0" applyProtection="0"/>
    <xf numFmtId="0" fontId="17" fillId="0" borderId="0" applyNumberFormat="0" applyFill="0" applyBorder="0" applyAlignment="0" applyProtection="0"/>
    <xf numFmtId="0" fontId="1" fillId="33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34" borderId="0" applyNumberFormat="0" applyBorder="0" applyAlignment="0" applyProtection="0"/>
  </cellStyleXfs>
  <cellXfs count="23">
    <xf numFmtId="0" fontId="0" fillId="0" borderId="0" xfId="0"/>
    <xf numFmtId="47" fontId="0" fillId="0" borderId="0" xfId="0" applyNumberFormat="1"/>
    <xf numFmtId="0" fontId="2" fillId="0" borderId="0" xfId="0" applyFont="1"/>
    <xf numFmtId="21" fontId="2" fillId="0" borderId="0" xfId="0" applyNumberFormat="1" applyFont="1"/>
    <xf numFmtId="0" fontId="0" fillId="0" borderId="0" xfId="0" applyFill="1"/>
    <xf numFmtId="0" fontId="2" fillId="0" borderId="0" xfId="0" applyFont="1" applyFill="1"/>
    <xf numFmtId="21" fontId="2" fillId="0" borderId="0" xfId="0" applyNumberFormat="1" applyFont="1" applyFill="1"/>
    <xf numFmtId="0" fontId="3" fillId="0" borderId="0" xfId="0" applyFont="1"/>
    <xf numFmtId="21" fontId="3" fillId="0" borderId="0" xfId="0" applyNumberFormat="1" applyFont="1"/>
    <xf numFmtId="21" fontId="2" fillId="0" borderId="0" xfId="0" applyNumberFormat="1" applyFont="1" applyAlignment="1">
      <alignment horizontal="right"/>
    </xf>
    <xf numFmtId="0" fontId="0" fillId="2" borderId="0" xfId="0" applyFill="1"/>
    <xf numFmtId="21" fontId="3" fillId="2" borderId="0" xfId="0" applyNumberFormat="1" applyFont="1" applyFill="1"/>
    <xf numFmtId="164" fontId="0" fillId="0" borderId="0" xfId="0" applyNumberFormat="1"/>
    <xf numFmtId="165" fontId="0" fillId="0" borderId="0" xfId="0" applyNumberFormat="1"/>
    <xf numFmtId="164" fontId="0" fillId="0" borderId="0" xfId="0" applyNumberFormat="1" applyFill="1"/>
    <xf numFmtId="165" fontId="0" fillId="0" borderId="0" xfId="0" applyNumberFormat="1" applyFill="1"/>
    <xf numFmtId="21" fontId="3" fillId="0" borderId="0" xfId="0" applyNumberFormat="1" applyFont="1" applyFill="1"/>
    <xf numFmtId="165" fontId="0" fillId="3" borderId="0" xfId="0" applyNumberFormat="1" applyFill="1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67"/>
  <sheetViews>
    <sheetView tabSelected="1" workbookViewId="0">
      <selection activeCell="D79" sqref="D79"/>
    </sheetView>
  </sheetViews>
  <sheetFormatPr defaultRowHeight="15"/>
  <cols>
    <col min="1" max="1" width="8.140625" style="18" customWidth="1"/>
    <col min="2" max="2" width="14.42578125" bestFit="1" customWidth="1"/>
    <col min="3" max="3" width="11.85546875" bestFit="1" customWidth="1"/>
    <col min="4" max="4" width="28.140625" bestFit="1" customWidth="1"/>
    <col min="5" max="5" width="11.140625" bestFit="1" customWidth="1"/>
    <col min="7" max="7" width="10" bestFit="1" customWidth="1"/>
    <col min="8" max="8" width="10" customWidth="1"/>
    <col min="9" max="9" width="15" style="18" customWidth="1"/>
    <col min="10" max="10" width="11.5703125" customWidth="1"/>
    <col min="11" max="11" width="11.5703125" style="4" customWidth="1"/>
    <col min="12" max="12" width="6.140625" customWidth="1"/>
    <col min="19" max="19" width="10.28515625" customWidth="1"/>
    <col min="20" max="20" width="10.7109375" customWidth="1"/>
    <col min="22" max="22" width="9.42578125" customWidth="1"/>
    <col min="31" max="31" width="7.7109375" bestFit="1" customWidth="1"/>
    <col min="34" max="34" width="9.140625" style="2"/>
  </cols>
  <sheetData>
    <row r="1" spans="1:34" s="18" customFormat="1" ht="15" customHeight="1">
      <c r="A1" s="18" t="s">
        <v>0</v>
      </c>
      <c r="B1" s="18" t="s">
        <v>281</v>
      </c>
      <c r="C1" s="18" t="s">
        <v>282</v>
      </c>
      <c r="D1" s="18" t="s">
        <v>1</v>
      </c>
      <c r="E1" s="18" t="s">
        <v>2</v>
      </c>
      <c r="F1" s="18" t="s">
        <v>3</v>
      </c>
      <c r="G1" s="18" t="s">
        <v>275</v>
      </c>
      <c r="H1" s="18" t="s">
        <v>276</v>
      </c>
      <c r="I1" s="20" t="s">
        <v>283</v>
      </c>
      <c r="J1" s="20" t="s">
        <v>278</v>
      </c>
      <c r="K1" s="21" t="s">
        <v>279</v>
      </c>
      <c r="L1" s="20"/>
      <c r="M1" s="18" t="s">
        <v>253</v>
      </c>
      <c r="N1" s="18" t="s">
        <v>254</v>
      </c>
      <c r="O1" s="18" t="s">
        <v>255</v>
      </c>
      <c r="P1" s="18" t="s">
        <v>256</v>
      </c>
      <c r="Q1" s="18" t="s">
        <v>257</v>
      </c>
      <c r="R1" s="18" t="s">
        <v>258</v>
      </c>
      <c r="S1" s="18" t="s">
        <v>259</v>
      </c>
      <c r="T1" s="18" t="s">
        <v>260</v>
      </c>
      <c r="U1" s="18" t="s">
        <v>261</v>
      </c>
      <c r="V1" s="18" t="s">
        <v>262</v>
      </c>
      <c r="W1" s="18" t="s">
        <v>263</v>
      </c>
      <c r="X1" s="18" t="s">
        <v>264</v>
      </c>
      <c r="Y1" s="18" t="s">
        <v>265</v>
      </c>
      <c r="Z1" s="18" t="s">
        <v>266</v>
      </c>
      <c r="AA1" s="18" t="s">
        <v>267</v>
      </c>
      <c r="AB1" s="18" t="s">
        <v>268</v>
      </c>
      <c r="AC1" s="18" t="s">
        <v>269</v>
      </c>
      <c r="AD1" s="18" t="s">
        <v>270</v>
      </c>
      <c r="AE1" s="18" t="s">
        <v>271</v>
      </c>
      <c r="AF1" s="18" t="s">
        <v>272</v>
      </c>
      <c r="AG1" s="18" t="s">
        <v>273</v>
      </c>
    </row>
    <row r="2" spans="1:34">
      <c r="A2" s="18">
        <v>1</v>
      </c>
      <c r="B2" t="s">
        <v>4</v>
      </c>
      <c r="C2" t="s">
        <v>5</v>
      </c>
      <c r="D2" t="s">
        <v>242</v>
      </c>
      <c r="E2">
        <v>1086</v>
      </c>
      <c r="F2">
        <v>1963</v>
      </c>
      <c r="G2" s="3">
        <v>0.31353009259259262</v>
      </c>
      <c r="H2" s="12">
        <v>107.1</v>
      </c>
      <c r="I2" s="18">
        <f t="shared" ref="I2:I33" si="0">2018-F2</f>
        <v>55</v>
      </c>
      <c r="J2" s="13">
        <f t="shared" ref="J2:J33" si="1">(117.37067-1.25437*I2+0.02266*I2*I2)/100.01375</f>
        <v>1.1691074477259378</v>
      </c>
      <c r="K2" s="17">
        <f t="shared" ref="K2:K33" si="2">H2*J2</f>
        <v>125.21140765144793</v>
      </c>
      <c r="L2" s="13"/>
      <c r="M2" s="8">
        <v>1.2916666666666667E-2</v>
      </c>
      <c r="N2" s="8">
        <v>1.3194444444444446E-2</v>
      </c>
      <c r="O2" s="8">
        <v>1.3587962962962961E-2</v>
      </c>
      <c r="P2" s="8">
        <v>1.3483796296296292E-2</v>
      </c>
      <c r="Q2" s="8">
        <v>1.3449074074074072E-2</v>
      </c>
      <c r="R2" s="8">
        <v>1.3252314814814814E-2</v>
      </c>
      <c r="S2" s="8">
        <v>1.4155092592592608E-2</v>
      </c>
      <c r="T2" s="8">
        <v>1.4016203703703697E-2</v>
      </c>
      <c r="U2" s="8">
        <v>1.4791666666666661E-2</v>
      </c>
      <c r="V2" s="8">
        <v>1.3773148148148145E-2</v>
      </c>
      <c r="W2" s="8">
        <v>1.6400462962962964E-2</v>
      </c>
      <c r="X2" s="8">
        <v>1.4826388888888903E-2</v>
      </c>
      <c r="Y2" s="8">
        <v>1.5995370370370354E-2</v>
      </c>
      <c r="Z2" s="8">
        <v>1.5405092592592595E-2</v>
      </c>
      <c r="AA2" s="8">
        <v>1.5763888888888911E-2</v>
      </c>
      <c r="AB2" s="8">
        <v>1.7048611111111112E-2</v>
      </c>
      <c r="AC2" s="8">
        <v>1.5763888888888855E-2</v>
      </c>
      <c r="AD2" s="8">
        <v>1.1550925925925909E-2</v>
      </c>
      <c r="AE2" s="8">
        <v>2.4074074074074137E-2</v>
      </c>
      <c r="AF2" s="8">
        <v>1.4351851851851838E-2</v>
      </c>
      <c r="AG2" s="8">
        <v>1.5729166666666683E-2</v>
      </c>
      <c r="AH2" s="8"/>
    </row>
    <row r="3" spans="1:34">
      <c r="A3" s="18">
        <v>2</v>
      </c>
      <c r="B3" t="s">
        <v>14</v>
      </c>
      <c r="C3" t="s">
        <v>5</v>
      </c>
      <c r="D3" t="s">
        <v>243</v>
      </c>
      <c r="E3">
        <v>3070</v>
      </c>
      <c r="F3">
        <v>1944</v>
      </c>
      <c r="G3" s="3">
        <v>0.33891203703703704</v>
      </c>
      <c r="H3" s="12">
        <v>81.599999999999994</v>
      </c>
      <c r="I3" s="18">
        <f t="shared" si="0"/>
        <v>74</v>
      </c>
      <c r="J3" s="13">
        <f t="shared" si="1"/>
        <v>1.486130157103398</v>
      </c>
      <c r="K3" s="17">
        <f t="shared" si="2"/>
        <v>121.26822081963726</v>
      </c>
      <c r="L3" s="13"/>
      <c r="M3" s="8">
        <v>1.7349537037037038E-2</v>
      </c>
      <c r="N3" s="8">
        <v>1.8159722222222223E-2</v>
      </c>
      <c r="O3" s="8">
        <v>1.74537037037037E-2</v>
      </c>
      <c r="P3" s="8">
        <v>1.8391203703703701E-2</v>
      </c>
      <c r="Q3" s="8">
        <v>1.8761574074074083E-2</v>
      </c>
      <c r="R3" s="8">
        <v>2.1886574074074072E-2</v>
      </c>
      <c r="S3" s="8">
        <v>1.7488425925925921E-2</v>
      </c>
      <c r="T3" s="8">
        <v>2.34375E-2</v>
      </c>
      <c r="U3" s="8">
        <v>2.8622685185185182E-2</v>
      </c>
      <c r="V3" s="8">
        <v>2.0277777777777811E-2</v>
      </c>
      <c r="W3" s="8">
        <v>3.3749999999999974E-2</v>
      </c>
      <c r="X3" s="8">
        <v>2.0092592592592592E-2</v>
      </c>
      <c r="Y3" s="8">
        <v>2.5370370370370366E-2</v>
      </c>
      <c r="Z3" s="8">
        <v>1.9016203703703716E-2</v>
      </c>
      <c r="AA3" s="8">
        <v>2.0254629629629595E-2</v>
      </c>
      <c r="AB3" s="8">
        <v>1.8599537037037039E-2</v>
      </c>
      <c r="AC3" s="8"/>
      <c r="AD3" s="8"/>
      <c r="AE3" s="8"/>
      <c r="AF3" s="8"/>
      <c r="AG3" s="8"/>
      <c r="AH3" s="8"/>
    </row>
    <row r="4" spans="1:34">
      <c r="A4" s="18">
        <v>3</v>
      </c>
      <c r="B4" t="s">
        <v>9</v>
      </c>
      <c r="C4" t="s">
        <v>10</v>
      </c>
      <c r="D4" t="s">
        <v>11</v>
      </c>
      <c r="E4">
        <v>2913</v>
      </c>
      <c r="F4">
        <v>1967</v>
      </c>
      <c r="G4" s="3">
        <v>0.31358796296296287</v>
      </c>
      <c r="H4" s="12">
        <v>102</v>
      </c>
      <c r="I4" s="18">
        <f t="shared" si="0"/>
        <v>51</v>
      </c>
      <c r="J4" s="13">
        <f t="shared" si="1"/>
        <v>1.1232101586031922</v>
      </c>
      <c r="K4" s="17">
        <f t="shared" si="2"/>
        <v>114.56743617752561</v>
      </c>
      <c r="L4" s="13"/>
      <c r="M4" s="8">
        <v>1.3541666666666667E-2</v>
      </c>
      <c r="N4" s="8">
        <v>1.278935185185185E-2</v>
      </c>
      <c r="O4" s="8">
        <v>1.3159722222222225E-2</v>
      </c>
      <c r="P4" s="8">
        <v>1.3356481481481476E-2</v>
      </c>
      <c r="Q4" s="8">
        <v>1.3020833333333336E-2</v>
      </c>
      <c r="R4" s="8">
        <v>1.3611111111111115E-2</v>
      </c>
      <c r="S4" s="8">
        <v>1.3564814814814807E-2</v>
      </c>
      <c r="T4" s="8">
        <v>1.3692129629629624E-2</v>
      </c>
      <c r="U4" s="8">
        <v>1.4791666666666661E-2</v>
      </c>
      <c r="V4" s="8">
        <v>2.344907407407407E-2</v>
      </c>
      <c r="W4" s="8">
        <v>1.4791666666666661E-2</v>
      </c>
      <c r="X4" s="8">
        <v>1.4652777777777792E-2</v>
      </c>
      <c r="Y4" s="8">
        <v>1.4386574074074066E-2</v>
      </c>
      <c r="Z4" s="8">
        <v>1.5254629629629618E-2</v>
      </c>
      <c r="AA4" s="8">
        <v>2.2256944444444426E-2</v>
      </c>
      <c r="AB4" s="8">
        <v>1.4814814814814836E-2</v>
      </c>
      <c r="AC4" s="8">
        <v>1.7037037037037045E-2</v>
      </c>
      <c r="AD4" s="8">
        <v>1.5497685185185184E-2</v>
      </c>
      <c r="AE4" s="8">
        <v>1.6875000000000001E-2</v>
      </c>
      <c r="AF4" s="8">
        <v>2.3043981481481457E-2</v>
      </c>
      <c r="AG4" s="8"/>
      <c r="AH4" s="8"/>
    </row>
    <row r="5" spans="1:34">
      <c r="A5" s="18">
        <v>4</v>
      </c>
      <c r="B5" t="s">
        <v>17</v>
      </c>
      <c r="C5" t="s">
        <v>18</v>
      </c>
      <c r="E5">
        <v>3341</v>
      </c>
      <c r="F5">
        <v>1939</v>
      </c>
      <c r="G5" s="3">
        <f>SUM(M5:Y5)</f>
        <v>0.34159722222222227</v>
      </c>
      <c r="H5" s="12">
        <v>66.3</v>
      </c>
      <c r="I5" s="18">
        <f t="shared" si="0"/>
        <v>79</v>
      </c>
      <c r="J5" s="13">
        <f t="shared" si="1"/>
        <v>1.5967454475009688</v>
      </c>
      <c r="K5" s="17">
        <f t="shared" si="2"/>
        <v>105.86422316931423</v>
      </c>
      <c r="L5" s="13"/>
      <c r="M5" s="8">
        <v>2.1921296296296296E-2</v>
      </c>
      <c r="N5" s="8">
        <v>2.1712962962962965E-2</v>
      </c>
      <c r="O5" s="8">
        <v>2.2858796296296294E-2</v>
      </c>
      <c r="P5" s="8">
        <v>2.2418981481481484E-2</v>
      </c>
      <c r="Q5" s="8">
        <v>2.4386574074074074E-2</v>
      </c>
      <c r="R5" s="8">
        <v>2.5023148148148155E-2</v>
      </c>
      <c r="S5" s="8">
        <v>2.6377314814814784E-2</v>
      </c>
      <c r="T5" s="8">
        <v>2.7268518518518525E-2</v>
      </c>
      <c r="U5" s="8">
        <v>2.8020833333333356E-2</v>
      </c>
      <c r="V5" s="8">
        <v>2.7141203703703681E-2</v>
      </c>
      <c r="W5" s="8">
        <v>3.0000000000000054E-2</v>
      </c>
      <c r="X5" s="8">
        <v>3.1365740740740722E-2</v>
      </c>
      <c r="Y5" s="8">
        <v>3.3101851851851882E-2</v>
      </c>
      <c r="Z5" s="8"/>
      <c r="AA5" s="8"/>
      <c r="AB5" s="8"/>
      <c r="AC5" s="8"/>
      <c r="AD5" s="8"/>
      <c r="AE5" s="8"/>
      <c r="AF5" s="8"/>
      <c r="AG5" s="8"/>
      <c r="AH5" s="8"/>
    </row>
    <row r="6" spans="1:34">
      <c r="A6" s="18">
        <v>5</v>
      </c>
      <c r="B6" t="s">
        <v>12</v>
      </c>
      <c r="C6" t="s">
        <v>13</v>
      </c>
      <c r="E6">
        <v>3094</v>
      </c>
      <c r="F6">
        <v>1980</v>
      </c>
      <c r="G6" s="3">
        <v>0.32019675925925922</v>
      </c>
      <c r="H6" s="12">
        <v>102</v>
      </c>
      <c r="I6" s="18">
        <f t="shared" si="0"/>
        <v>38</v>
      </c>
      <c r="J6" s="13">
        <f t="shared" si="1"/>
        <v>1.0241156840934371</v>
      </c>
      <c r="K6" s="17">
        <f t="shared" si="2"/>
        <v>104.45979977753059</v>
      </c>
      <c r="L6" s="13"/>
      <c r="M6" s="8">
        <v>1.3553240740740741E-2</v>
      </c>
      <c r="N6" s="8">
        <v>1.2650462962962964E-2</v>
      </c>
      <c r="O6" s="8">
        <v>1.321759259259259E-2</v>
      </c>
      <c r="P6" s="8">
        <v>1.3425925925925924E-2</v>
      </c>
      <c r="Q6" s="8">
        <v>1.3020833333333336E-2</v>
      </c>
      <c r="R6" s="8">
        <v>1.3611111111111115E-2</v>
      </c>
      <c r="S6" s="8">
        <v>1.3506944444444433E-2</v>
      </c>
      <c r="T6" s="8">
        <v>1.366898148148149E-2</v>
      </c>
      <c r="U6" s="8">
        <v>1.4155092592592608E-2</v>
      </c>
      <c r="V6" s="8">
        <v>1.4907407407407411E-2</v>
      </c>
      <c r="W6" s="8">
        <v>1.5196759259259229E-2</v>
      </c>
      <c r="X6" s="8">
        <v>2.2453703703703726E-2</v>
      </c>
      <c r="Y6" s="8">
        <v>1.4386574074074066E-2</v>
      </c>
      <c r="Z6" s="8">
        <v>1.5266203703703712E-2</v>
      </c>
      <c r="AA6" s="8">
        <v>2.2245370370370332E-2</v>
      </c>
      <c r="AB6" s="8">
        <v>1.5775462962963005E-2</v>
      </c>
      <c r="AC6" s="8">
        <v>1.6400462962962964E-2</v>
      </c>
      <c r="AD6" s="8">
        <v>2.0601851851851816E-2</v>
      </c>
      <c r="AE6" s="8">
        <v>1.1053240740740766E-2</v>
      </c>
      <c r="AF6" s="8">
        <v>3.1099537037036995E-2</v>
      </c>
      <c r="AG6" s="8"/>
      <c r="AH6" s="8"/>
    </row>
    <row r="7" spans="1:34">
      <c r="A7" s="18">
        <v>6</v>
      </c>
      <c r="B7" t="s">
        <v>6</v>
      </c>
      <c r="C7" t="s">
        <v>7</v>
      </c>
      <c r="D7" t="s">
        <v>243</v>
      </c>
      <c r="E7">
        <v>3119</v>
      </c>
      <c r="F7">
        <v>1990</v>
      </c>
      <c r="G7" s="3">
        <v>0.28057870370370369</v>
      </c>
      <c r="H7" s="12">
        <v>102</v>
      </c>
      <c r="I7" s="18">
        <f t="shared" si="0"/>
        <v>28</v>
      </c>
      <c r="J7" s="13">
        <f t="shared" si="1"/>
        <v>1</v>
      </c>
      <c r="K7" s="17">
        <f t="shared" si="2"/>
        <v>102</v>
      </c>
      <c r="L7" s="13"/>
      <c r="M7" s="8">
        <v>1.1516203703703702E-2</v>
      </c>
      <c r="N7" s="8">
        <v>1.1504629629629632E-2</v>
      </c>
      <c r="O7" s="8">
        <v>1.1481481481481478E-2</v>
      </c>
      <c r="P7" s="8">
        <v>1.1990740740740739E-2</v>
      </c>
      <c r="Q7" s="8">
        <v>1.2256944444444452E-2</v>
      </c>
      <c r="R7" s="8">
        <v>1.2418981481481482E-2</v>
      </c>
      <c r="S7" s="8">
        <v>1.3217592592592586E-2</v>
      </c>
      <c r="T7" s="8">
        <v>1.3391203703703711E-2</v>
      </c>
      <c r="U7" s="8">
        <v>1.3182870370370359E-2</v>
      </c>
      <c r="V7" s="8">
        <v>1.3773148148148145E-2</v>
      </c>
      <c r="W7" s="8">
        <v>1.3402777777777777E-2</v>
      </c>
      <c r="X7" s="8">
        <v>1.5162037037037057E-2</v>
      </c>
      <c r="Y7" s="8">
        <v>1.4016203703703684E-2</v>
      </c>
      <c r="Z7" s="8">
        <v>1.5578703703703706E-2</v>
      </c>
      <c r="AA7" s="8">
        <v>1.4965277777777786E-2</v>
      </c>
      <c r="AB7" s="8">
        <v>1.5891203703703699E-2</v>
      </c>
      <c r="AC7" s="8">
        <v>1.7592592592592604E-2</v>
      </c>
      <c r="AD7" s="8">
        <v>1.4826388888888875E-2</v>
      </c>
      <c r="AE7" s="8">
        <v>1.6875000000000001E-2</v>
      </c>
      <c r="AF7" s="8">
        <v>1.7534722222222243E-2</v>
      </c>
      <c r="AG7" s="8"/>
      <c r="AH7" s="8"/>
    </row>
    <row r="8" spans="1:34">
      <c r="A8" s="18">
        <v>7</v>
      </c>
      <c r="B8" t="s">
        <v>15</v>
      </c>
      <c r="C8" t="s">
        <v>16</v>
      </c>
      <c r="E8">
        <v>3600</v>
      </c>
      <c r="F8">
        <v>1963</v>
      </c>
      <c r="G8" s="3">
        <f>SUM(M8:Y8)</f>
        <v>0.23435185185185184</v>
      </c>
      <c r="H8" s="12">
        <v>66.3</v>
      </c>
      <c r="I8" s="18">
        <f t="shared" si="0"/>
        <v>55</v>
      </c>
      <c r="J8" s="13">
        <f t="shared" si="1"/>
        <v>1.1691074477259378</v>
      </c>
      <c r="K8" s="17">
        <f t="shared" si="2"/>
        <v>77.511823784229676</v>
      </c>
      <c r="L8" s="13"/>
      <c r="M8" s="8">
        <v>1.650462962962963E-2</v>
      </c>
      <c r="N8" s="8">
        <v>1.6342592592592593E-2</v>
      </c>
      <c r="O8" s="8">
        <v>1.6064814814814816E-2</v>
      </c>
      <c r="P8" s="8">
        <v>1.6180555555555552E-2</v>
      </c>
      <c r="Q8" s="8">
        <v>1.7048611111111112E-2</v>
      </c>
      <c r="R8" s="8">
        <v>1.7824074074074089E-2</v>
      </c>
      <c r="S8" s="8">
        <v>1.8101851851851827E-2</v>
      </c>
      <c r="T8" s="8">
        <v>1.8298611111111113E-2</v>
      </c>
      <c r="U8" s="8">
        <v>1.8414351851851862E-2</v>
      </c>
      <c r="V8" s="8">
        <v>1.8981481481481488E-2</v>
      </c>
      <c r="W8" s="8">
        <v>1.9895833333333335E-2</v>
      </c>
      <c r="X8" s="8">
        <v>1.9768518518518491E-2</v>
      </c>
      <c r="Y8" s="8">
        <v>2.0925925925925931E-2</v>
      </c>
      <c r="Z8" s="8"/>
      <c r="AA8" s="8"/>
      <c r="AB8" s="8"/>
      <c r="AC8" s="8"/>
      <c r="AD8" s="8"/>
      <c r="AE8" s="8"/>
      <c r="AF8" s="8"/>
      <c r="AG8" s="8"/>
      <c r="AH8" s="8"/>
    </row>
    <row r="9" spans="1:34">
      <c r="A9" s="18">
        <v>8</v>
      </c>
      <c r="B9" t="s">
        <v>23</v>
      </c>
      <c r="C9" t="s">
        <v>24</v>
      </c>
      <c r="D9" t="s">
        <v>11</v>
      </c>
      <c r="E9">
        <v>1028</v>
      </c>
      <c r="F9">
        <v>1958</v>
      </c>
      <c r="G9" s="3">
        <f>SUM(M9:X9)</f>
        <v>0.20540509259259257</v>
      </c>
      <c r="H9" s="12">
        <v>61.199999999999996</v>
      </c>
      <c r="I9" s="18">
        <f t="shared" si="0"/>
        <v>60</v>
      </c>
      <c r="J9" s="13">
        <f t="shared" si="1"/>
        <v>1.2366746572346303</v>
      </c>
      <c r="K9" s="17">
        <f t="shared" si="2"/>
        <v>75.684489022759365</v>
      </c>
      <c r="L9" s="13"/>
      <c r="M9" s="8">
        <v>1.4837962962962963E-2</v>
      </c>
      <c r="N9" s="8">
        <v>1.5185185185185187E-2</v>
      </c>
      <c r="O9" s="8">
        <v>1.6493055555555556E-2</v>
      </c>
      <c r="P9" s="8">
        <v>1.5127314814814809E-2</v>
      </c>
      <c r="Q9" s="8">
        <v>2.237268518518519E-2</v>
      </c>
      <c r="R9" s="8">
        <v>1.5949074074074088E-2</v>
      </c>
      <c r="S9" s="8">
        <v>1.6562499999999994E-2</v>
      </c>
      <c r="T9" s="8">
        <v>1.5879629629629605E-2</v>
      </c>
      <c r="U9" s="8">
        <v>2.206018518518521E-2</v>
      </c>
      <c r="V9" s="8">
        <v>1.681712962962964E-2</v>
      </c>
      <c r="W9" s="8">
        <v>1.688657407407404E-2</v>
      </c>
      <c r="X9" s="8">
        <v>1.7233796296296289E-2</v>
      </c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4">
      <c r="A10" s="18">
        <v>9</v>
      </c>
      <c r="B10" t="s">
        <v>25</v>
      </c>
      <c r="C10" t="s">
        <v>26</v>
      </c>
      <c r="D10" t="s">
        <v>245</v>
      </c>
      <c r="E10">
        <v>3596</v>
      </c>
      <c r="F10">
        <v>1958</v>
      </c>
      <c r="G10" s="3">
        <f>SUM(M10:X10)</f>
        <v>0.22601851851851851</v>
      </c>
      <c r="H10" s="12">
        <v>61.199999999999996</v>
      </c>
      <c r="I10" s="18">
        <f t="shared" si="0"/>
        <v>60</v>
      </c>
      <c r="J10" s="13">
        <f t="shared" si="1"/>
        <v>1.2366746572346303</v>
      </c>
      <c r="K10" s="17">
        <f t="shared" si="2"/>
        <v>75.684489022759365</v>
      </c>
      <c r="L10" s="13"/>
      <c r="M10" s="8">
        <v>1.5902777777777776E-2</v>
      </c>
      <c r="N10" s="8">
        <v>1.5914351851851857E-2</v>
      </c>
      <c r="O10" s="8">
        <v>1.6018518518518515E-2</v>
      </c>
      <c r="P10" s="8">
        <v>1.6168981481481472E-2</v>
      </c>
      <c r="Q10" s="8">
        <v>2.1412037037037035E-2</v>
      </c>
      <c r="R10" s="8">
        <v>1.7361111111111133E-2</v>
      </c>
      <c r="S10" s="8">
        <v>1.7256944444444436E-2</v>
      </c>
      <c r="T10" s="8">
        <v>1.7881944444444436E-2</v>
      </c>
      <c r="U10" s="8">
        <v>2.5983796296296297E-2</v>
      </c>
      <c r="V10" s="8">
        <v>1.8495370370370384E-2</v>
      </c>
      <c r="W10" s="8">
        <v>2.4305555555555552E-2</v>
      </c>
      <c r="X10" s="8">
        <v>1.9317129629629615E-2</v>
      </c>
      <c r="Y10" s="8"/>
      <c r="Z10" s="8"/>
      <c r="AA10" s="8"/>
      <c r="AB10" s="8"/>
      <c r="AC10" s="8"/>
      <c r="AD10" s="8"/>
      <c r="AE10" s="8"/>
      <c r="AF10" s="8"/>
      <c r="AG10" s="8"/>
      <c r="AH10" s="8"/>
    </row>
    <row r="11" spans="1:34">
      <c r="A11" s="18">
        <v>10</v>
      </c>
      <c r="B11" t="s">
        <v>64</v>
      </c>
      <c r="C11" t="s">
        <v>24</v>
      </c>
      <c r="D11" t="s">
        <v>248</v>
      </c>
      <c r="E11">
        <v>3080</v>
      </c>
      <c r="F11">
        <v>1937</v>
      </c>
      <c r="G11" s="3">
        <v>0.22730324074074074</v>
      </c>
      <c r="H11" s="12">
        <v>45.9</v>
      </c>
      <c r="I11" s="18">
        <f t="shared" si="0"/>
        <v>81</v>
      </c>
      <c r="J11" s="13">
        <f t="shared" si="1"/>
        <v>1.6441635275149669</v>
      </c>
      <c r="K11" s="17">
        <f t="shared" si="2"/>
        <v>75.467105912936972</v>
      </c>
      <c r="L11" s="13"/>
      <c r="M11" s="8">
        <v>1.8784722222222223E-2</v>
      </c>
      <c r="N11" s="8">
        <v>1.9618055555555555E-2</v>
      </c>
      <c r="O11" s="8">
        <v>1.9976851851851857E-2</v>
      </c>
      <c r="P11" s="8">
        <v>2.1562500000000005E-2</v>
      </c>
      <c r="Q11" s="8">
        <v>2.510416666666665E-2</v>
      </c>
      <c r="R11" s="8">
        <v>2.7708333333333321E-2</v>
      </c>
      <c r="S11" s="8">
        <v>3.0011574074074093E-2</v>
      </c>
      <c r="T11" s="8">
        <v>3.2939814814814811E-2</v>
      </c>
      <c r="U11" s="8">
        <v>3.1597222222222221E-2</v>
      </c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4">
      <c r="A12" s="18">
        <v>11</v>
      </c>
      <c r="B12" t="s">
        <v>19</v>
      </c>
      <c r="C12" t="s">
        <v>16</v>
      </c>
      <c r="D12" t="s">
        <v>244</v>
      </c>
      <c r="E12">
        <v>3040</v>
      </c>
      <c r="F12">
        <v>1962</v>
      </c>
      <c r="G12" s="3">
        <f>SUM(M12:X12)</f>
        <v>0.16744212962962965</v>
      </c>
      <c r="H12" s="12">
        <v>61.199999999999996</v>
      </c>
      <c r="I12" s="18">
        <f t="shared" si="0"/>
        <v>56</v>
      </c>
      <c r="J12" s="13">
        <f t="shared" si="1"/>
        <v>1.1817146142405419</v>
      </c>
      <c r="K12" s="17">
        <f t="shared" si="2"/>
        <v>72.320934391521163</v>
      </c>
      <c r="L12" s="13"/>
      <c r="M12" s="8">
        <v>1.1712962962962965E-2</v>
      </c>
      <c r="N12" s="8">
        <v>1.1990740740740738E-2</v>
      </c>
      <c r="O12" s="8">
        <v>1.2210648148148154E-2</v>
      </c>
      <c r="P12" s="8">
        <v>1.2662037037037027E-2</v>
      </c>
      <c r="Q12" s="8">
        <v>1.2824074074074085E-2</v>
      </c>
      <c r="R12" s="8">
        <v>1.324074074074074E-2</v>
      </c>
      <c r="S12" s="8">
        <v>1.3263888888888881E-2</v>
      </c>
      <c r="T12" s="8">
        <v>1.3414351851851858E-2</v>
      </c>
      <c r="U12" s="8">
        <v>1.4328703703703705E-2</v>
      </c>
      <c r="V12" s="8">
        <v>1.9467592592592606E-2</v>
      </c>
      <c r="W12" s="8">
        <v>1.5520833333333317E-2</v>
      </c>
      <c r="X12" s="8">
        <v>1.6805555555555574E-2</v>
      </c>
      <c r="Y12" s="8"/>
      <c r="Z12" s="8"/>
      <c r="AA12" s="8"/>
      <c r="AB12" s="8"/>
      <c r="AC12" s="8"/>
      <c r="AD12" s="8"/>
      <c r="AE12" s="8"/>
      <c r="AF12" s="8"/>
      <c r="AG12" s="8"/>
      <c r="AH12" s="8"/>
    </row>
    <row r="13" spans="1:34">
      <c r="A13" s="18">
        <v>12</v>
      </c>
      <c r="B13" t="s">
        <v>36</v>
      </c>
      <c r="C13" t="s">
        <v>28</v>
      </c>
      <c r="D13" t="s">
        <v>37</v>
      </c>
      <c r="E13">
        <v>3922</v>
      </c>
      <c r="F13">
        <v>1948</v>
      </c>
      <c r="G13" s="3">
        <v>0.14152777777777778</v>
      </c>
      <c r="H13" s="12">
        <v>51</v>
      </c>
      <c r="I13" s="18">
        <f t="shared" si="0"/>
        <v>70</v>
      </c>
      <c r="J13" s="13">
        <f t="shared" si="1"/>
        <v>1.4057944032695504</v>
      </c>
      <c r="K13" s="17">
        <f t="shared" si="2"/>
        <v>71.695514566747065</v>
      </c>
      <c r="L13" s="13"/>
      <c r="M13" s="8">
        <v>1.3125E-2</v>
      </c>
      <c r="N13" s="8">
        <v>1.2673611111111109E-2</v>
      </c>
      <c r="O13" s="8">
        <v>1.305555555555556E-2</v>
      </c>
      <c r="P13" s="8">
        <v>1.3634259259259256E-2</v>
      </c>
      <c r="Q13" s="8">
        <v>1.4837962962962956E-2</v>
      </c>
      <c r="R13" s="8">
        <v>1.5219907407407418E-2</v>
      </c>
      <c r="S13" s="8">
        <v>1.5046296296296308E-2</v>
      </c>
      <c r="T13" s="8">
        <v>1.459490740740739E-2</v>
      </c>
      <c r="U13" s="8">
        <v>1.4513888888888909E-2</v>
      </c>
      <c r="V13" s="8">
        <v>1.4826388888888875E-2</v>
      </c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4">
      <c r="A14" s="18">
        <v>13</v>
      </c>
      <c r="B14" t="s">
        <v>20</v>
      </c>
      <c r="C14" t="s">
        <v>21</v>
      </c>
      <c r="D14" t="s">
        <v>22</v>
      </c>
      <c r="E14">
        <v>3923</v>
      </c>
      <c r="F14">
        <v>1963</v>
      </c>
      <c r="G14" s="3">
        <f>SUM(M14:X14)</f>
        <v>0.17708333333333334</v>
      </c>
      <c r="H14" s="12">
        <v>61.199999999999996</v>
      </c>
      <c r="I14" s="18">
        <f t="shared" si="0"/>
        <v>55</v>
      </c>
      <c r="J14" s="13">
        <f t="shared" si="1"/>
        <v>1.1691074477259378</v>
      </c>
      <c r="K14" s="17">
        <f t="shared" si="2"/>
        <v>71.549375800827391</v>
      </c>
      <c r="L14" s="13"/>
      <c r="M14" s="8">
        <v>1.3553240740740741E-2</v>
      </c>
      <c r="N14" s="8">
        <v>1.3750000000000002E-2</v>
      </c>
      <c r="O14" s="8">
        <v>1.4629629629629635E-2</v>
      </c>
      <c r="P14" s="8">
        <v>1.4664351851851845E-2</v>
      </c>
      <c r="Q14" s="8">
        <v>1.4641203703703705E-2</v>
      </c>
      <c r="R14" s="8">
        <v>1.4849537037037036E-2</v>
      </c>
      <c r="S14" s="8">
        <v>1.4548611111111109E-2</v>
      </c>
      <c r="T14" s="8">
        <v>1.501157407407408E-2</v>
      </c>
      <c r="U14" s="8">
        <v>1.4918981481481478E-2</v>
      </c>
      <c r="V14" s="8">
        <v>1.5428240740740756E-2</v>
      </c>
      <c r="W14" s="8">
        <v>1.5752314814814816E-2</v>
      </c>
      <c r="X14" s="8">
        <v>1.533564814814814E-2</v>
      </c>
      <c r="Y14" s="8"/>
      <c r="Z14" s="8"/>
      <c r="AA14" s="8"/>
      <c r="AB14" s="8"/>
      <c r="AC14" s="8"/>
      <c r="AD14" s="8"/>
      <c r="AE14" s="8"/>
      <c r="AF14" s="8"/>
      <c r="AG14" s="8"/>
      <c r="AH14" s="8"/>
    </row>
    <row r="15" spans="1:34">
      <c r="A15" s="18">
        <v>14</v>
      </c>
      <c r="B15" t="s">
        <v>27</v>
      </c>
      <c r="C15" t="s">
        <v>28</v>
      </c>
      <c r="D15" t="s">
        <v>29</v>
      </c>
      <c r="E15">
        <v>3333</v>
      </c>
      <c r="F15">
        <v>1967</v>
      </c>
      <c r="G15" s="3">
        <f>SUM(M15:X15)</f>
        <v>0.27712962962962967</v>
      </c>
      <c r="H15" s="12">
        <v>61.199999999999996</v>
      </c>
      <c r="I15" s="18">
        <f t="shared" si="0"/>
        <v>51</v>
      </c>
      <c r="J15" s="13">
        <f t="shared" si="1"/>
        <v>1.1232101586031922</v>
      </c>
      <c r="K15" s="17">
        <f t="shared" si="2"/>
        <v>68.740461706515362</v>
      </c>
      <c r="L15" s="13"/>
      <c r="M15" s="8">
        <v>1.7662037037037035E-2</v>
      </c>
      <c r="N15" s="8">
        <v>2.2847222222222224E-2</v>
      </c>
      <c r="O15" s="8">
        <v>2.3298611111111117E-2</v>
      </c>
      <c r="P15" s="8">
        <v>2.5601851851851848E-2</v>
      </c>
      <c r="Q15" s="8">
        <v>2.9664351851851845E-2</v>
      </c>
      <c r="R15" s="8">
        <v>2.1261574074074072E-2</v>
      </c>
      <c r="S15" s="8">
        <v>2.299768518518519E-2</v>
      </c>
      <c r="T15" s="8">
        <v>1.7743055555555554E-2</v>
      </c>
      <c r="U15" s="8">
        <v>2.8113425925925917E-2</v>
      </c>
      <c r="V15" s="8">
        <v>1.6076388888888876E-2</v>
      </c>
      <c r="W15" s="8">
        <v>3.0972222222222262E-2</v>
      </c>
      <c r="X15" s="8">
        <v>2.0891203703703731E-2</v>
      </c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4">
      <c r="A16" s="18">
        <v>15</v>
      </c>
      <c r="B16" t="s">
        <v>30</v>
      </c>
      <c r="C16" t="s">
        <v>24</v>
      </c>
      <c r="D16" t="s">
        <v>246</v>
      </c>
      <c r="E16">
        <v>1051</v>
      </c>
      <c r="F16">
        <v>1968</v>
      </c>
      <c r="G16" s="3">
        <f>SUM(M16:X16)</f>
        <v>0.35493055555555553</v>
      </c>
      <c r="H16" s="12">
        <v>61.199999999999996</v>
      </c>
      <c r="I16" s="18">
        <f t="shared" si="0"/>
        <v>50</v>
      </c>
      <c r="J16" s="13">
        <f t="shared" si="1"/>
        <v>1.1128686805564234</v>
      </c>
      <c r="K16" s="17">
        <f t="shared" si="2"/>
        <v>68.107563250053104</v>
      </c>
      <c r="L16" s="13"/>
      <c r="M16" s="8">
        <v>2.4282407407407409E-2</v>
      </c>
      <c r="N16" s="8">
        <v>2.6643518518518521E-2</v>
      </c>
      <c r="O16" s="8">
        <v>2.6249999999999996E-2</v>
      </c>
      <c r="P16" s="8">
        <v>2.6585648148148164E-2</v>
      </c>
      <c r="Q16" s="8">
        <v>2.7789351851851843E-2</v>
      </c>
      <c r="R16" s="8">
        <v>2.8287037037037027E-2</v>
      </c>
      <c r="S16" s="8">
        <v>2.8946759259259269E-2</v>
      </c>
      <c r="T16" s="8">
        <v>3.1550925925925899E-2</v>
      </c>
      <c r="U16" s="8">
        <v>3.6087962962962988E-2</v>
      </c>
      <c r="V16" s="8">
        <v>3.116898148148145E-2</v>
      </c>
      <c r="W16" s="8">
        <v>3.5219907407407436E-2</v>
      </c>
      <c r="X16" s="8">
        <v>3.2118055555555525E-2</v>
      </c>
      <c r="Y16" s="8"/>
      <c r="Z16" s="8"/>
      <c r="AA16" s="8"/>
      <c r="AB16" s="8"/>
      <c r="AC16" s="8"/>
      <c r="AD16" s="8"/>
      <c r="AE16" s="8"/>
      <c r="AF16" s="8"/>
      <c r="AG16" s="8"/>
      <c r="AH16" s="8"/>
    </row>
    <row r="17" spans="1:35">
      <c r="A17" s="18">
        <v>16</v>
      </c>
      <c r="B17" t="s">
        <v>56</v>
      </c>
      <c r="C17" t="s">
        <v>16</v>
      </c>
      <c r="E17">
        <v>3342</v>
      </c>
      <c r="F17">
        <v>1956</v>
      </c>
      <c r="G17" s="3">
        <f>SUM(M17:V17)</f>
        <v>0.2197800925925926</v>
      </c>
      <c r="H17" s="12">
        <v>51</v>
      </c>
      <c r="I17" s="18">
        <f t="shared" si="0"/>
        <v>62</v>
      </c>
      <c r="J17" s="13">
        <f t="shared" si="1"/>
        <v>1.2668735048930773</v>
      </c>
      <c r="K17" s="17">
        <f t="shared" si="2"/>
        <v>64.610548749546936</v>
      </c>
      <c r="L17" s="13"/>
      <c r="M17" s="8">
        <v>1.9641203703703706E-2</v>
      </c>
      <c r="N17" s="8">
        <v>1.805555555555555E-2</v>
      </c>
      <c r="O17" s="8">
        <v>1.8576388888888892E-2</v>
      </c>
      <c r="P17" s="8">
        <v>1.891203703703704E-2</v>
      </c>
      <c r="Q17" s="8">
        <v>2.3310185185185184E-2</v>
      </c>
      <c r="R17" s="8">
        <v>2.2673611111111103E-2</v>
      </c>
      <c r="S17" s="8">
        <v>2.4178240740740736E-2</v>
      </c>
      <c r="T17" s="8">
        <v>2.4895833333333339E-2</v>
      </c>
      <c r="U17" s="8">
        <v>2.5127314814814838E-2</v>
      </c>
      <c r="V17" s="8">
        <v>2.4409722222222208E-2</v>
      </c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5" s="4" customFormat="1">
      <c r="A18" s="22">
        <v>26</v>
      </c>
      <c r="B18" t="s">
        <v>32</v>
      </c>
      <c r="C18" t="s">
        <v>33</v>
      </c>
      <c r="D18" t="s">
        <v>22</v>
      </c>
      <c r="E18">
        <v>3921</v>
      </c>
      <c r="F18">
        <v>1965</v>
      </c>
      <c r="G18" s="6">
        <f>SUM(M18:W18)</f>
        <v>0.17493055555555556</v>
      </c>
      <c r="H18" s="12">
        <v>56.099999999999994</v>
      </c>
      <c r="I18" s="18">
        <f t="shared" si="0"/>
        <v>53</v>
      </c>
      <c r="J18" s="13">
        <f t="shared" si="1"/>
        <v>1.1452525277774306</v>
      </c>
      <c r="K18" s="17">
        <f t="shared" si="2"/>
        <v>64.248666808313843</v>
      </c>
      <c r="L18" s="13"/>
      <c r="M18" s="8">
        <v>1.4606481481481482E-2</v>
      </c>
      <c r="N18" s="8">
        <v>1.3969907407407405E-2</v>
      </c>
      <c r="O18" s="8">
        <v>1.4004629629629638E-2</v>
      </c>
      <c r="P18" s="8">
        <v>1.4398148148148139E-2</v>
      </c>
      <c r="Q18" s="8">
        <v>1.456018518518519E-2</v>
      </c>
      <c r="R18" s="8">
        <v>1.4745370370370367E-2</v>
      </c>
      <c r="S18" s="8">
        <v>1.5543981481481492E-2</v>
      </c>
      <c r="T18" s="8">
        <v>1.6458333333333325E-2</v>
      </c>
      <c r="U18" s="8">
        <v>1.7546296296296296E-2</v>
      </c>
      <c r="V18" s="8">
        <v>1.982638888888888E-2</v>
      </c>
      <c r="W18" s="8">
        <v>1.9270833333333348E-2</v>
      </c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/>
    </row>
    <row r="19" spans="1:35">
      <c r="A19" s="18">
        <v>17</v>
      </c>
      <c r="B19" s="4" t="s">
        <v>51</v>
      </c>
      <c r="C19" s="4" t="s">
        <v>52</v>
      </c>
      <c r="D19" s="4"/>
      <c r="E19" s="4">
        <v>3355</v>
      </c>
      <c r="F19" s="4">
        <v>1967</v>
      </c>
      <c r="G19" s="6">
        <f>SUM(M19:W19)</f>
        <v>0.22773148148148145</v>
      </c>
      <c r="H19" s="12">
        <v>56.099999999999994</v>
      </c>
      <c r="I19" s="18">
        <f t="shared" si="0"/>
        <v>51</v>
      </c>
      <c r="J19" s="13">
        <f t="shared" si="1"/>
        <v>1.1232101586031922</v>
      </c>
      <c r="K19" s="17">
        <f t="shared" si="2"/>
        <v>63.012089897639072</v>
      </c>
      <c r="L19" s="13"/>
      <c r="M19" s="8">
        <v>1.5671296296296298E-2</v>
      </c>
      <c r="N19" s="8">
        <v>1.4884259259259257E-2</v>
      </c>
      <c r="O19" s="8">
        <v>1.5393518518518525E-2</v>
      </c>
      <c r="P19" s="8">
        <v>1.6053240740740729E-2</v>
      </c>
      <c r="Q19" s="8">
        <v>1.605324074074075E-2</v>
      </c>
      <c r="R19" s="8">
        <v>1.6550925925925927E-2</v>
      </c>
      <c r="S19" s="8">
        <v>1.4884259259259257E-2</v>
      </c>
      <c r="T19" s="8">
        <v>5.65509259259259E-2</v>
      </c>
      <c r="U19" s="8">
        <v>1.8599537037037053E-2</v>
      </c>
      <c r="V19" s="8">
        <v>1.5682870370370361E-2</v>
      </c>
      <c r="W19" s="8">
        <v>2.7407407407407408E-2</v>
      </c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5"/>
    </row>
    <row r="20" spans="1:35">
      <c r="A20" s="18">
        <v>18</v>
      </c>
      <c r="B20" t="s">
        <v>31</v>
      </c>
      <c r="C20" t="s">
        <v>16</v>
      </c>
      <c r="D20" t="s">
        <v>247</v>
      </c>
      <c r="E20">
        <v>3720</v>
      </c>
      <c r="F20">
        <v>1969</v>
      </c>
      <c r="G20" s="6">
        <f>SUM(M20:W20)</f>
        <v>0.15892361111111111</v>
      </c>
      <c r="H20" s="12">
        <v>56.099999999999994</v>
      </c>
      <c r="I20" s="18">
        <f t="shared" si="0"/>
        <v>49</v>
      </c>
      <c r="J20" s="13">
        <f t="shared" si="1"/>
        <v>1.1029803402032219</v>
      </c>
      <c r="K20" s="17">
        <f t="shared" si="2"/>
        <v>61.877197085400745</v>
      </c>
      <c r="L20" s="13"/>
      <c r="M20" s="8">
        <v>1.3425925925925924E-2</v>
      </c>
      <c r="N20" s="8">
        <v>1.3912037037037039E-2</v>
      </c>
      <c r="O20" s="8">
        <v>1.4178240740740738E-2</v>
      </c>
      <c r="P20" s="8">
        <v>1.3888888888888895E-2</v>
      </c>
      <c r="Q20" s="8">
        <v>1.3981481481481477E-2</v>
      </c>
      <c r="R20" s="8">
        <v>1.4340277777777785E-2</v>
      </c>
      <c r="S20" s="8">
        <v>1.444444444444444E-2</v>
      </c>
      <c r="T20" s="8">
        <v>1.4814814814814822E-2</v>
      </c>
      <c r="U20" s="8">
        <v>1.5196759259259257E-2</v>
      </c>
      <c r="V20" s="8">
        <v>1.5891203703703699E-2</v>
      </c>
      <c r="W20" s="8">
        <v>1.4849537037037036E-2</v>
      </c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</row>
    <row r="21" spans="1:35">
      <c r="A21" s="18">
        <v>19</v>
      </c>
      <c r="B21" t="s">
        <v>47</v>
      </c>
      <c r="C21" t="s">
        <v>24</v>
      </c>
      <c r="D21" t="s">
        <v>245</v>
      </c>
      <c r="E21">
        <v>1080</v>
      </c>
      <c r="F21">
        <v>1960</v>
      </c>
      <c r="G21" s="3">
        <f>SUM(M21:V21)</f>
        <v>0.16776620370370368</v>
      </c>
      <c r="H21" s="12">
        <v>51</v>
      </c>
      <c r="I21" s="18">
        <f t="shared" si="0"/>
        <v>58</v>
      </c>
      <c r="J21" s="13">
        <f t="shared" si="1"/>
        <v>1.2082883603504517</v>
      </c>
      <c r="K21" s="17">
        <f t="shared" si="2"/>
        <v>61.622706377873037</v>
      </c>
      <c r="L21" s="13"/>
      <c r="M21" s="8">
        <v>1.5370370370370369E-2</v>
      </c>
      <c r="N21" s="8">
        <v>1.4479166666666666E-2</v>
      </c>
      <c r="O21" s="8">
        <v>1.4606481481481484E-2</v>
      </c>
      <c r="P21" s="8">
        <v>1.4988425925925926E-2</v>
      </c>
      <c r="Q21" s="8">
        <v>1.5740740740740743E-2</v>
      </c>
      <c r="R21" s="8">
        <v>1.5775462962962963E-2</v>
      </c>
      <c r="S21" s="8">
        <v>1.6631944444444435E-2</v>
      </c>
      <c r="T21" s="8">
        <v>1.79976851851852E-2</v>
      </c>
      <c r="U21" s="8">
        <v>2.1643518518518506E-2</v>
      </c>
      <c r="V21" s="8">
        <v>2.0532407407407388E-2</v>
      </c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5">
      <c r="A22" s="18">
        <v>20</v>
      </c>
      <c r="B22" t="s">
        <v>55</v>
      </c>
      <c r="C22" t="s">
        <v>26</v>
      </c>
      <c r="D22" t="s">
        <v>22</v>
      </c>
      <c r="E22">
        <v>1391</v>
      </c>
      <c r="F22">
        <v>1962</v>
      </c>
      <c r="G22" s="3">
        <f>SUM(M22:V22)</f>
        <v>0.19571759259259258</v>
      </c>
      <c r="H22" s="12">
        <v>51</v>
      </c>
      <c r="I22" s="18">
        <f t="shared" si="0"/>
        <v>56</v>
      </c>
      <c r="J22" s="13">
        <f t="shared" si="1"/>
        <v>1.1817146142405419</v>
      </c>
      <c r="K22" s="17">
        <f t="shared" si="2"/>
        <v>60.267445326267641</v>
      </c>
      <c r="L22" s="13"/>
      <c r="M22" s="8">
        <v>1.9224537037037037E-2</v>
      </c>
      <c r="N22" s="8">
        <v>1.7499999999999998E-2</v>
      </c>
      <c r="O22" s="8">
        <v>1.8206018518518524E-2</v>
      </c>
      <c r="P22" s="8">
        <v>1.7604166666666664E-2</v>
      </c>
      <c r="Q22" s="8">
        <v>1.775462962962962E-2</v>
      </c>
      <c r="R22" s="8">
        <v>1.8761574074074083E-2</v>
      </c>
      <c r="S22" s="8">
        <v>2.1134259259259255E-2</v>
      </c>
      <c r="T22" s="8">
        <v>2.0972222222222225E-2</v>
      </c>
      <c r="U22" s="8">
        <v>2.293981481481483E-2</v>
      </c>
      <c r="V22" s="8">
        <v>2.1620370370370345E-2</v>
      </c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</row>
    <row r="23" spans="1:35">
      <c r="A23" s="18">
        <v>21</v>
      </c>
      <c r="B23" t="s">
        <v>48</v>
      </c>
      <c r="C23" t="s">
        <v>49</v>
      </c>
      <c r="D23" t="s">
        <v>50</v>
      </c>
      <c r="E23">
        <v>3346</v>
      </c>
      <c r="F23">
        <v>1967</v>
      </c>
      <c r="G23" s="3">
        <f>SUM(M23:V23)</f>
        <v>0.1688425925925926</v>
      </c>
      <c r="H23" s="12">
        <v>51</v>
      </c>
      <c r="I23" s="18">
        <f t="shared" si="0"/>
        <v>51</v>
      </c>
      <c r="J23" s="13">
        <f t="shared" si="1"/>
        <v>1.1232101586031922</v>
      </c>
      <c r="K23" s="17">
        <f t="shared" si="2"/>
        <v>57.283718088762804</v>
      </c>
      <c r="L23" s="13"/>
      <c r="M23" s="8">
        <v>1.5763888888888886E-2</v>
      </c>
      <c r="N23" s="8">
        <v>1.5370370370370375E-2</v>
      </c>
      <c r="O23" s="8">
        <v>1.5648148148148151E-2</v>
      </c>
      <c r="P23" s="8">
        <v>1.5844907407407405E-2</v>
      </c>
      <c r="Q23" s="8">
        <v>1.7627314814814818E-2</v>
      </c>
      <c r="R23" s="8">
        <v>1.7106481481481486E-2</v>
      </c>
      <c r="S23" s="8">
        <v>1.7615740740740737E-2</v>
      </c>
      <c r="T23" s="8">
        <v>1.8159722222222202E-2</v>
      </c>
      <c r="U23" s="8">
        <v>1.8472222222222223E-2</v>
      </c>
      <c r="V23" s="8">
        <v>1.7233796296296316E-2</v>
      </c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5">
      <c r="A24" s="18">
        <v>22</v>
      </c>
      <c r="B24" t="s">
        <v>34</v>
      </c>
      <c r="C24" t="s">
        <v>35</v>
      </c>
      <c r="D24" t="s">
        <v>22</v>
      </c>
      <c r="E24">
        <v>2089</v>
      </c>
      <c r="F24">
        <v>1986</v>
      </c>
      <c r="G24" s="6">
        <v>0.18387731481481481</v>
      </c>
      <c r="H24" s="12">
        <v>56.099999999999994</v>
      </c>
      <c r="I24" s="18">
        <f t="shared" si="0"/>
        <v>32</v>
      </c>
      <c r="J24" s="13">
        <f t="shared" si="1"/>
        <v>1.0042086213145691</v>
      </c>
      <c r="K24" s="17">
        <f t="shared" si="2"/>
        <v>56.336103655747323</v>
      </c>
      <c r="L24" s="13"/>
      <c r="M24" s="8">
        <v>1.3252314814814814E-2</v>
      </c>
      <c r="N24" s="8">
        <v>1.2557870370370369E-2</v>
      </c>
      <c r="O24" s="8">
        <v>1.2881944444444449E-2</v>
      </c>
      <c r="P24" s="8">
        <v>1.7407407407407406E-2</v>
      </c>
      <c r="Q24" s="8">
        <v>2.4548611111111111E-2</v>
      </c>
      <c r="R24" s="8">
        <v>1.8437499999999996E-2</v>
      </c>
      <c r="S24" s="8">
        <v>1.3854166666666667E-2</v>
      </c>
      <c r="T24" s="8">
        <v>1.4583333333333351E-2</v>
      </c>
      <c r="U24" s="8">
        <v>2.0671296296296271E-2</v>
      </c>
      <c r="V24" s="8">
        <v>1.4884259259259264E-2</v>
      </c>
      <c r="W24" s="8">
        <v>2.0798611111111115E-2</v>
      </c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</row>
    <row r="25" spans="1:35">
      <c r="A25" s="18">
        <v>23</v>
      </c>
      <c r="B25" t="s">
        <v>42</v>
      </c>
      <c r="C25" t="s">
        <v>43</v>
      </c>
      <c r="D25" t="s">
        <v>8</v>
      </c>
      <c r="E25">
        <v>3278</v>
      </c>
      <c r="F25">
        <v>1969</v>
      </c>
      <c r="G25" s="3">
        <f>SUM(M25:V25)</f>
        <v>0.14912037037037038</v>
      </c>
      <c r="H25" s="12">
        <v>51</v>
      </c>
      <c r="I25" s="18">
        <f t="shared" si="0"/>
        <v>49</v>
      </c>
      <c r="J25" s="13">
        <f t="shared" si="1"/>
        <v>1.1029803402032219</v>
      </c>
      <c r="K25" s="17">
        <f t="shared" si="2"/>
        <v>56.251997350364313</v>
      </c>
      <c r="L25" s="13"/>
      <c r="M25" s="8">
        <v>1.3981481481481482E-2</v>
      </c>
      <c r="N25" s="8">
        <v>1.3634259259259261E-2</v>
      </c>
      <c r="O25" s="8">
        <v>1.4583333333333334E-2</v>
      </c>
      <c r="P25" s="8">
        <v>1.3819444444444447E-2</v>
      </c>
      <c r="Q25" s="8">
        <v>1.4907407407407411E-2</v>
      </c>
      <c r="R25" s="8">
        <v>1.4594907407407404E-2</v>
      </c>
      <c r="S25" s="8">
        <v>1.5023148148148147E-2</v>
      </c>
      <c r="T25" s="8">
        <v>1.5046296296296308E-2</v>
      </c>
      <c r="U25" s="8">
        <v>1.7222222222222208E-2</v>
      </c>
      <c r="V25" s="8">
        <v>1.6307870370370375E-2</v>
      </c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5">
      <c r="A26" s="18">
        <v>24</v>
      </c>
      <c r="B26" t="s">
        <v>54</v>
      </c>
      <c r="C26" t="s">
        <v>24</v>
      </c>
      <c r="D26" t="s">
        <v>54</v>
      </c>
      <c r="E26">
        <v>3916</v>
      </c>
      <c r="F26">
        <v>1970</v>
      </c>
      <c r="G26" s="3">
        <f>SUM(M26:V26)</f>
        <v>0.19158564814814816</v>
      </c>
      <c r="H26" s="12">
        <v>51</v>
      </c>
      <c r="I26" s="18">
        <f t="shared" si="0"/>
        <v>48</v>
      </c>
      <c r="J26" s="13">
        <f t="shared" si="1"/>
        <v>1.0935451375435878</v>
      </c>
      <c r="K26" s="17">
        <f t="shared" si="2"/>
        <v>55.770802014722982</v>
      </c>
      <c r="L26" s="13"/>
      <c r="M26" s="8">
        <v>1.8298611111111113E-2</v>
      </c>
      <c r="N26" s="8">
        <v>1.8344907407407407E-2</v>
      </c>
      <c r="O26" s="8">
        <v>1.9201388888888886E-2</v>
      </c>
      <c r="P26" s="8">
        <v>1.8032407407407407E-2</v>
      </c>
      <c r="Q26" s="8">
        <v>1.7766203703703715E-2</v>
      </c>
      <c r="R26" s="8">
        <v>1.7638888888888885E-2</v>
      </c>
      <c r="S26" s="8">
        <v>2.9247685185185196E-2</v>
      </c>
      <c r="T26" s="8">
        <v>1.7858796296296275E-2</v>
      </c>
      <c r="U26" s="8">
        <v>1.8576388888888906E-2</v>
      </c>
      <c r="V26" s="8">
        <v>1.6620370370370369E-2</v>
      </c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</row>
    <row r="27" spans="1:35">
      <c r="A27" s="18">
        <v>25</v>
      </c>
      <c r="B27" t="s">
        <v>39</v>
      </c>
      <c r="C27" t="s">
        <v>40</v>
      </c>
      <c r="E27">
        <v>3345</v>
      </c>
      <c r="F27">
        <v>1971</v>
      </c>
      <c r="G27" s="3">
        <f>SUM(M27:V27)</f>
        <v>0.14487268518518517</v>
      </c>
      <c r="H27" s="12">
        <v>51</v>
      </c>
      <c r="I27" s="18">
        <f t="shared" si="0"/>
        <v>47</v>
      </c>
      <c r="J27" s="13">
        <f t="shared" si="1"/>
        <v>1.0845630725775208</v>
      </c>
      <c r="K27" s="17">
        <f t="shared" si="2"/>
        <v>55.31271670145356</v>
      </c>
      <c r="L27" s="13"/>
      <c r="M27" s="8">
        <v>1.3148148148148147E-2</v>
      </c>
      <c r="N27" s="8">
        <v>1.3402777777777779E-2</v>
      </c>
      <c r="O27" s="8">
        <v>1.3263888888888891E-2</v>
      </c>
      <c r="P27" s="8">
        <v>1.3553240740740734E-2</v>
      </c>
      <c r="Q27" s="8">
        <v>1.4120370370370373E-2</v>
      </c>
      <c r="R27" s="8">
        <v>1.4918981481481491E-2</v>
      </c>
      <c r="S27" s="8">
        <v>1.6944444444444443E-2</v>
      </c>
      <c r="T27" s="8">
        <v>1.4965277777777772E-2</v>
      </c>
      <c r="U27" s="8">
        <v>1.4629629629629645E-2</v>
      </c>
      <c r="V27" s="8">
        <v>1.5925925925925899E-2</v>
      </c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5">
      <c r="A28" s="18">
        <v>27</v>
      </c>
      <c r="B28" t="s">
        <v>44</v>
      </c>
      <c r="C28" t="s">
        <v>28</v>
      </c>
      <c r="E28">
        <v>3357</v>
      </c>
      <c r="F28">
        <v>1974</v>
      </c>
      <c r="G28" s="3">
        <f>SUM(M28:V28)</f>
        <v>0.15212962962962964</v>
      </c>
      <c r="H28" s="12">
        <v>51</v>
      </c>
      <c r="I28" s="18">
        <f t="shared" si="0"/>
        <v>44</v>
      </c>
      <c r="J28" s="13">
        <f t="shared" si="1"/>
        <v>1.060335703840722</v>
      </c>
      <c r="K28" s="17">
        <f t="shared" si="2"/>
        <v>54.077120895876817</v>
      </c>
      <c r="L28" s="13"/>
      <c r="M28" s="8">
        <v>1.329861111111111E-2</v>
      </c>
      <c r="N28" s="8">
        <v>1.3379629629629628E-2</v>
      </c>
      <c r="O28" s="8">
        <v>1.3287037037037035E-2</v>
      </c>
      <c r="P28" s="8">
        <v>1.3634259259259263E-2</v>
      </c>
      <c r="Q28" s="8">
        <v>1.5011574074074073E-2</v>
      </c>
      <c r="R28" s="8">
        <v>1.4143518518518527E-2</v>
      </c>
      <c r="S28" s="8">
        <v>1.9687499999999983E-2</v>
      </c>
      <c r="T28" s="8">
        <v>1.4918981481481478E-2</v>
      </c>
      <c r="U28" s="8">
        <v>1.5000000000000027E-2</v>
      </c>
      <c r="V28" s="8">
        <v>1.9768518518518519E-2</v>
      </c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</row>
    <row r="29" spans="1:35">
      <c r="A29" s="18">
        <v>28</v>
      </c>
      <c r="B29" t="s">
        <v>53</v>
      </c>
      <c r="C29" t="s">
        <v>52</v>
      </c>
      <c r="D29" t="s">
        <v>22</v>
      </c>
      <c r="E29">
        <v>3570</v>
      </c>
      <c r="F29">
        <v>1980</v>
      </c>
      <c r="G29" s="3">
        <f>SUM(M29:V29)</f>
        <v>0.19019675925925927</v>
      </c>
      <c r="H29" s="12">
        <v>51</v>
      </c>
      <c r="I29" s="18">
        <f t="shared" si="0"/>
        <v>38</v>
      </c>
      <c r="J29" s="13">
        <f t="shared" si="1"/>
        <v>1.0241156840934371</v>
      </c>
      <c r="K29" s="17">
        <f t="shared" si="2"/>
        <v>52.229899888765296</v>
      </c>
      <c r="L29" s="13"/>
      <c r="M29" s="8">
        <v>1.4907407407407406E-2</v>
      </c>
      <c r="N29" s="8">
        <v>1.4560185185185185E-2</v>
      </c>
      <c r="O29" s="8">
        <v>1.4826388888888892E-2</v>
      </c>
      <c r="P29" s="8">
        <v>1.5266203703703705E-2</v>
      </c>
      <c r="Q29" s="8">
        <v>1.5578703703703692E-2</v>
      </c>
      <c r="R29" s="8">
        <v>1.894675925925926E-2</v>
      </c>
      <c r="S29" s="8">
        <v>1.6423611111111111E-2</v>
      </c>
      <c r="T29" s="8">
        <v>2.4548611111111118E-2</v>
      </c>
      <c r="U29" s="8">
        <v>1.7337962962962972E-2</v>
      </c>
      <c r="V29" s="8">
        <v>3.7800925925925932E-2</v>
      </c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5">
      <c r="A30" s="18">
        <v>29</v>
      </c>
      <c r="B30" t="s">
        <v>61</v>
      </c>
      <c r="C30" t="s">
        <v>40</v>
      </c>
      <c r="D30" t="s">
        <v>62</v>
      </c>
      <c r="E30">
        <v>1124</v>
      </c>
      <c r="F30">
        <v>1984</v>
      </c>
      <c r="G30" s="3">
        <v>0.230625</v>
      </c>
      <c r="H30" s="12">
        <v>51</v>
      </c>
      <c r="I30" s="18">
        <f t="shared" si="0"/>
        <v>34</v>
      </c>
      <c r="J30" s="13">
        <f t="shared" si="1"/>
        <v>1.0090317581332569</v>
      </c>
      <c r="K30" s="17">
        <f t="shared" si="2"/>
        <v>51.460619664796099</v>
      </c>
      <c r="L30" s="13"/>
      <c r="M30" s="8">
        <v>1.6979166666666667E-2</v>
      </c>
      <c r="N30" s="8">
        <v>1.6388888888888887E-2</v>
      </c>
      <c r="O30" s="8">
        <v>1.8622685185185194E-2</v>
      </c>
      <c r="P30" s="8">
        <v>1.8159722222222209E-2</v>
      </c>
      <c r="Q30" s="8">
        <v>1.8622685185185187E-2</v>
      </c>
      <c r="R30" s="8">
        <v>1.9513888888888886E-2</v>
      </c>
      <c r="S30" s="8">
        <v>2.1203703703703711E-2</v>
      </c>
      <c r="T30" s="8">
        <v>5.3148148148148167E-2</v>
      </c>
      <c r="U30" s="8">
        <v>2.2141203703703677E-2</v>
      </c>
      <c r="V30" s="8">
        <v>2.5844907407407414E-2</v>
      </c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</row>
    <row r="31" spans="1:35">
      <c r="A31" s="18">
        <v>30</v>
      </c>
      <c r="B31" t="s">
        <v>45</v>
      </c>
      <c r="C31" t="s">
        <v>46</v>
      </c>
      <c r="E31">
        <v>3356</v>
      </c>
      <c r="F31">
        <v>1985</v>
      </c>
      <c r="G31" s="3">
        <f>SUM(M31:V31)</f>
        <v>0.16726851851851851</v>
      </c>
      <c r="H31" s="12">
        <v>51</v>
      </c>
      <c r="I31" s="18">
        <f t="shared" si="0"/>
        <v>33</v>
      </c>
      <c r="J31" s="13">
        <f t="shared" si="1"/>
        <v>1.0063936208771294</v>
      </c>
      <c r="K31" s="17">
        <f t="shared" si="2"/>
        <v>51.326074664733596</v>
      </c>
      <c r="L31" s="13"/>
      <c r="M31" s="8">
        <v>1.5740740740740743E-2</v>
      </c>
      <c r="N31" s="8">
        <v>1.5127314814814812E-2</v>
      </c>
      <c r="O31" s="8">
        <v>1.878472222222222E-2</v>
      </c>
      <c r="P31" s="8">
        <v>1.6932870370370369E-2</v>
      </c>
      <c r="Q31" s="8">
        <v>1.7280092592592611E-2</v>
      </c>
      <c r="R31" s="8">
        <v>1.6979166666666656E-2</v>
      </c>
      <c r="S31" s="8">
        <v>1.7789351851851848E-2</v>
      </c>
      <c r="T31" s="8">
        <v>1.8078703703703694E-2</v>
      </c>
      <c r="U31" s="8">
        <v>1.9699074074074091E-2</v>
      </c>
      <c r="V31" s="8">
        <v>1.0856481481481467E-2</v>
      </c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5">
      <c r="A32" s="18">
        <v>31</v>
      </c>
      <c r="B32" t="s">
        <v>38</v>
      </c>
      <c r="C32" t="s">
        <v>16</v>
      </c>
      <c r="E32">
        <v>3859</v>
      </c>
      <c r="F32">
        <v>1986</v>
      </c>
      <c r="G32" s="3">
        <f>SUM(M32:V32)</f>
        <v>0.14331018518518518</v>
      </c>
      <c r="H32" s="12">
        <v>51</v>
      </c>
      <c r="I32" s="18">
        <f t="shared" si="0"/>
        <v>32</v>
      </c>
      <c r="J32" s="13">
        <f t="shared" si="1"/>
        <v>1.0042086213145691</v>
      </c>
      <c r="K32" s="17">
        <f t="shared" si="2"/>
        <v>51.214639687043025</v>
      </c>
      <c r="L32" s="13"/>
      <c r="M32" s="8">
        <v>1.3819444444444445E-2</v>
      </c>
      <c r="N32" s="8">
        <v>1.4050925925925923E-2</v>
      </c>
      <c r="O32" s="8">
        <v>1.3958333333333333E-2</v>
      </c>
      <c r="P32" s="8">
        <v>1.3333333333333336E-2</v>
      </c>
      <c r="Q32" s="8">
        <v>1.4814814814814822E-2</v>
      </c>
      <c r="R32" s="8">
        <v>1.3865740740740734E-2</v>
      </c>
      <c r="S32" s="8">
        <v>1.5578703703703706E-2</v>
      </c>
      <c r="T32" s="8">
        <v>1.4861111111111117E-2</v>
      </c>
      <c r="U32" s="8">
        <v>1.4409722222222227E-2</v>
      </c>
      <c r="V32" s="8">
        <v>1.4618055555555537E-2</v>
      </c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</row>
    <row r="33" spans="1:35">
      <c r="A33" s="18">
        <v>32</v>
      </c>
      <c r="B33" t="s">
        <v>41</v>
      </c>
      <c r="C33" t="s">
        <v>33</v>
      </c>
      <c r="E33">
        <v>3351</v>
      </c>
      <c r="F33">
        <v>1987</v>
      </c>
      <c r="G33" s="3">
        <f>SUM(M33:V33)</f>
        <v>0.14533564814814814</v>
      </c>
      <c r="H33" s="12">
        <v>51</v>
      </c>
      <c r="I33" s="18">
        <f t="shared" si="0"/>
        <v>31</v>
      </c>
      <c r="J33" s="13">
        <f t="shared" si="1"/>
        <v>1.0024767594455761</v>
      </c>
      <c r="K33" s="17">
        <f t="shared" si="2"/>
        <v>51.126314731724385</v>
      </c>
      <c r="L33" s="13"/>
      <c r="M33" s="8">
        <v>1.3356481481481483E-2</v>
      </c>
      <c r="N33" s="8">
        <v>1.33912037037037E-2</v>
      </c>
      <c r="O33" s="8">
        <v>1.3738425925925921E-2</v>
      </c>
      <c r="P33" s="8">
        <v>1.4143518518518527E-2</v>
      </c>
      <c r="Q33" s="8">
        <v>1.3657407407407403E-2</v>
      </c>
      <c r="R33" s="8">
        <v>1.4618055555555551E-2</v>
      </c>
      <c r="S33" s="8">
        <v>1.439814814814816E-2</v>
      </c>
      <c r="T33" s="8">
        <v>1.6574074074074074E-2</v>
      </c>
      <c r="U33" s="8">
        <v>1.5034722222222227E-2</v>
      </c>
      <c r="V33" s="8">
        <v>1.6423611111111097E-2</v>
      </c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5">
      <c r="A34" s="18">
        <v>33</v>
      </c>
      <c r="B34" t="s">
        <v>57</v>
      </c>
      <c r="C34" t="s">
        <v>58</v>
      </c>
      <c r="D34" t="s">
        <v>243</v>
      </c>
      <c r="E34">
        <v>1052</v>
      </c>
      <c r="F34">
        <v>2003</v>
      </c>
      <c r="G34" s="3">
        <v>0.22136574074074075</v>
      </c>
      <c r="H34" s="12">
        <v>51</v>
      </c>
      <c r="I34" s="18">
        <f t="shared" ref="I34:I65" si="3">2018-F34</f>
        <v>15</v>
      </c>
      <c r="J34" s="13">
        <v>1</v>
      </c>
      <c r="K34" s="17">
        <f t="shared" ref="K34:K65" si="4">H34*J34</f>
        <v>51</v>
      </c>
      <c r="L34" s="13"/>
      <c r="M34" s="8">
        <v>1.7812499999999998E-2</v>
      </c>
      <c r="N34" s="8">
        <v>1.8159722222222219E-2</v>
      </c>
      <c r="O34" s="8">
        <v>1.9247685185185187E-2</v>
      </c>
      <c r="P34" s="8">
        <v>1.9745370370370378E-2</v>
      </c>
      <c r="Q34" s="8">
        <v>2.0706018518518512E-2</v>
      </c>
      <c r="R34" s="8">
        <v>2.314814814814814E-2</v>
      </c>
      <c r="S34" s="8">
        <v>2.3634259259259258E-2</v>
      </c>
      <c r="T34" s="8">
        <v>2.8101851851851878E-2</v>
      </c>
      <c r="U34" s="8">
        <v>2.3391203703703706E-2</v>
      </c>
      <c r="V34" s="8">
        <v>2.7418981481481475E-2</v>
      </c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</row>
    <row r="35" spans="1:35">
      <c r="A35" s="18">
        <v>34</v>
      </c>
      <c r="B35" t="s">
        <v>59</v>
      </c>
      <c r="C35" t="s">
        <v>60</v>
      </c>
      <c r="D35" t="s">
        <v>243</v>
      </c>
      <c r="E35">
        <v>3595</v>
      </c>
      <c r="F35">
        <v>2003</v>
      </c>
      <c r="G35" s="3">
        <v>0.22136574074074075</v>
      </c>
      <c r="H35" s="12">
        <v>51</v>
      </c>
      <c r="I35" s="18">
        <f t="shared" si="3"/>
        <v>15</v>
      </c>
      <c r="J35" s="13">
        <v>1</v>
      </c>
      <c r="K35" s="17">
        <f t="shared" si="4"/>
        <v>51</v>
      </c>
      <c r="L35" s="13"/>
      <c r="M35" s="8">
        <v>1.8356481481481481E-2</v>
      </c>
      <c r="N35" s="8">
        <v>1.7962962962962958E-2</v>
      </c>
      <c r="O35" s="8">
        <v>1.8912037037037047E-2</v>
      </c>
      <c r="P35" s="8">
        <v>1.9780092592592578E-2</v>
      </c>
      <c r="Q35" s="8">
        <v>2.069444444444446E-2</v>
      </c>
      <c r="R35" s="8">
        <v>2.3182870370370368E-2</v>
      </c>
      <c r="S35" s="8">
        <v>2.3645833333333324E-2</v>
      </c>
      <c r="T35" s="8">
        <v>2.8020833333333356E-2</v>
      </c>
      <c r="U35" s="8">
        <v>2.34722222222222E-2</v>
      </c>
      <c r="V35" s="8">
        <v>2.7337962962962981E-2</v>
      </c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5">
      <c r="A36" s="18">
        <v>35</v>
      </c>
      <c r="B36" t="s">
        <v>81</v>
      </c>
      <c r="C36" t="s">
        <v>24</v>
      </c>
      <c r="D36" t="s">
        <v>248</v>
      </c>
      <c r="E36">
        <v>3100</v>
      </c>
      <c r="F36">
        <v>1948</v>
      </c>
      <c r="G36" s="9" t="s">
        <v>274</v>
      </c>
      <c r="H36" s="12">
        <v>35.699999999999996</v>
      </c>
      <c r="I36" s="18">
        <f t="shared" si="3"/>
        <v>70</v>
      </c>
      <c r="J36" s="13">
        <f t="shared" ref="J36:J60" si="5">(117.37067-1.25437*I36+0.02266*I36*I36)/100.01375</f>
        <v>1.4057944032695504</v>
      </c>
      <c r="K36" s="17">
        <f t="shared" si="4"/>
        <v>50.186860196722947</v>
      </c>
      <c r="L36" s="13"/>
      <c r="M36" s="8">
        <v>2.34375E-2</v>
      </c>
      <c r="N36" s="8">
        <v>3.9490740740740743E-2</v>
      </c>
      <c r="O36" s="8">
        <v>0.98671296296296296</v>
      </c>
      <c r="P36" s="8">
        <v>2.837962962962963E-2</v>
      </c>
      <c r="Q36" s="8">
        <v>7.0046296296296301E-2</v>
      </c>
      <c r="R36" s="8">
        <v>0.111712962962963</v>
      </c>
      <c r="S36" s="8">
        <v>0.15337962962963</v>
      </c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</row>
    <row r="37" spans="1:35">
      <c r="A37" s="18">
        <v>37</v>
      </c>
      <c r="B37" t="s">
        <v>80</v>
      </c>
      <c r="C37" t="s">
        <v>24</v>
      </c>
      <c r="E37">
        <v>3338</v>
      </c>
      <c r="F37">
        <v>1949</v>
      </c>
      <c r="G37" s="3">
        <v>0.18398148148148147</v>
      </c>
      <c r="H37" s="12">
        <v>35.699999999999996</v>
      </c>
      <c r="I37" s="18">
        <f t="shared" si="3"/>
        <v>69</v>
      </c>
      <c r="J37" s="13">
        <f t="shared" si="5"/>
        <v>1.3868433090450061</v>
      </c>
      <c r="K37" s="17">
        <f t="shared" si="4"/>
        <v>49.510306132906713</v>
      </c>
      <c r="L37" s="13"/>
      <c r="M37" s="8">
        <v>2.3703703703703703E-2</v>
      </c>
      <c r="N37" s="8">
        <v>2.480324074074074E-2</v>
      </c>
      <c r="O37" s="8">
        <v>2.5208333333333326E-2</v>
      </c>
      <c r="P37" s="8">
        <v>2.6284722222222223E-2</v>
      </c>
      <c r="Q37" s="8">
        <v>2.7685185185185188E-2</v>
      </c>
      <c r="R37" s="8">
        <v>2.8495370370370369E-2</v>
      </c>
      <c r="S37" s="8">
        <v>2.7800925925925923E-2</v>
      </c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5">
      <c r="A38" s="18">
        <v>36</v>
      </c>
      <c r="B38" t="s">
        <v>67</v>
      </c>
      <c r="C38" t="s">
        <v>28</v>
      </c>
      <c r="E38">
        <v>3914</v>
      </c>
      <c r="F38">
        <v>1974</v>
      </c>
      <c r="G38" s="3">
        <v>0.27591435185185187</v>
      </c>
      <c r="H38" s="12">
        <v>45.9</v>
      </c>
      <c r="I38" s="18">
        <f t="shared" si="3"/>
        <v>44</v>
      </c>
      <c r="J38" s="13">
        <f t="shared" si="5"/>
        <v>1.060335703840722</v>
      </c>
      <c r="K38" s="17">
        <f t="shared" si="4"/>
        <v>48.669408806289134</v>
      </c>
      <c r="L38" s="13"/>
      <c r="M38" s="8">
        <v>1.525462962962963E-2</v>
      </c>
      <c r="N38" s="8">
        <v>1.7835648148148149E-2</v>
      </c>
      <c r="O38" s="8">
        <v>5.8113425925925923E-2</v>
      </c>
      <c r="P38" s="8">
        <v>0.10115740740740742</v>
      </c>
      <c r="Q38" s="8">
        <v>1.226851851851854E-3</v>
      </c>
      <c r="R38" s="8">
        <v>1.7326388888888891E-2</v>
      </c>
      <c r="S38" s="8">
        <v>1.9849537037037034E-2</v>
      </c>
      <c r="T38" s="8">
        <v>2.028935185185185E-2</v>
      </c>
      <c r="U38" s="8">
        <v>2.4861111111111112E-2</v>
      </c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2"/>
    </row>
    <row r="39" spans="1:35">
      <c r="A39" s="18">
        <v>38</v>
      </c>
      <c r="B39" t="s">
        <v>277</v>
      </c>
      <c r="C39" t="s">
        <v>21</v>
      </c>
      <c r="E39">
        <v>3327</v>
      </c>
      <c r="F39">
        <v>1978</v>
      </c>
      <c r="G39" s="3">
        <v>0.17223379629629632</v>
      </c>
      <c r="H39" s="12">
        <v>45.9</v>
      </c>
      <c r="I39" s="18">
        <f t="shared" si="3"/>
        <v>40</v>
      </c>
      <c r="J39" s="13">
        <f t="shared" si="5"/>
        <v>1.0343764732349303</v>
      </c>
      <c r="K39" s="17">
        <f t="shared" si="4"/>
        <v>47.477880121483302</v>
      </c>
      <c r="L39" s="13"/>
      <c r="M39" s="8">
        <v>2.1099537037037038E-2</v>
      </c>
      <c r="N39" s="8">
        <v>2.0729166666666663E-2</v>
      </c>
      <c r="O39" s="8">
        <v>2.1793981481481484E-2</v>
      </c>
      <c r="P39" s="8">
        <v>2.2337962962962962E-2</v>
      </c>
      <c r="Q39" s="8">
        <v>2.3842592592592582E-2</v>
      </c>
      <c r="R39" s="8">
        <v>1.5347222222222248E-2</v>
      </c>
      <c r="S39" s="8">
        <v>1.201388888888888E-2</v>
      </c>
      <c r="T39" s="8">
        <v>1.4409722222222227E-2</v>
      </c>
      <c r="U39" s="8">
        <v>2.0659722222222232E-2</v>
      </c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5">
      <c r="A40" s="18">
        <v>39</v>
      </c>
      <c r="B40" t="s">
        <v>79</v>
      </c>
      <c r="C40" t="s">
        <v>7</v>
      </c>
      <c r="E40">
        <v>3337</v>
      </c>
      <c r="F40">
        <v>1955</v>
      </c>
      <c r="G40" s="3">
        <v>0.15229166666666666</v>
      </c>
      <c r="H40" s="12">
        <v>35.699999999999996</v>
      </c>
      <c r="I40" s="18">
        <f t="shared" si="3"/>
        <v>63</v>
      </c>
      <c r="J40" s="13">
        <f t="shared" si="5"/>
        <v>1.2826526352626513</v>
      </c>
      <c r="K40" s="17">
        <f t="shared" si="4"/>
        <v>45.790699078876642</v>
      </c>
      <c r="L40" s="13"/>
      <c r="M40" s="8">
        <v>1.7233796296296296E-2</v>
      </c>
      <c r="N40" s="8">
        <v>1.8564814814814812E-2</v>
      </c>
      <c r="O40" s="8">
        <v>2.1377314814814821E-2</v>
      </c>
      <c r="P40" s="8">
        <v>2.1574074074074072E-2</v>
      </c>
      <c r="Q40" s="8">
        <v>2.7627314814814813E-2</v>
      </c>
      <c r="R40" s="8">
        <v>2.175925925925927E-2</v>
      </c>
      <c r="S40" s="8">
        <v>2.4155092592592575E-2</v>
      </c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</row>
    <row r="41" spans="1:35">
      <c r="A41" s="18">
        <v>40</v>
      </c>
      <c r="B41" t="s">
        <v>71</v>
      </c>
      <c r="C41" t="s">
        <v>24</v>
      </c>
      <c r="E41">
        <v>3321</v>
      </c>
      <c r="F41">
        <v>1973</v>
      </c>
      <c r="G41" s="3">
        <v>0.14687500000000001</v>
      </c>
      <c r="H41" s="12">
        <v>40.799999999999997</v>
      </c>
      <c r="I41" s="18">
        <f t="shared" si="3"/>
        <v>45</v>
      </c>
      <c r="J41" s="13">
        <f t="shared" si="5"/>
        <v>1.0679583557260877</v>
      </c>
      <c r="K41" s="17">
        <f t="shared" si="4"/>
        <v>43.572700913624374</v>
      </c>
      <c r="L41" s="13"/>
      <c r="M41" s="8">
        <v>1.6574074074074074E-2</v>
      </c>
      <c r="N41" s="8">
        <v>1.6724537037037038E-2</v>
      </c>
      <c r="O41" s="8">
        <v>1.7037037037037038E-2</v>
      </c>
      <c r="P41" s="8">
        <v>1.7962962962962965E-2</v>
      </c>
      <c r="Q41" s="8">
        <v>2.0092592592592579E-2</v>
      </c>
      <c r="R41" s="8">
        <v>1.9189814814814826E-2</v>
      </c>
      <c r="S41" s="8">
        <v>2.1053240740740733E-2</v>
      </c>
      <c r="T41" s="8">
        <v>1.8240740740740752E-2</v>
      </c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5">
      <c r="A42" s="18">
        <v>41</v>
      </c>
      <c r="B42" t="s">
        <v>65</v>
      </c>
      <c r="C42" t="s">
        <v>66</v>
      </c>
      <c r="D42" t="s">
        <v>22</v>
      </c>
      <c r="E42">
        <v>3039</v>
      </c>
      <c r="F42">
        <v>1977</v>
      </c>
      <c r="G42" s="3">
        <v>0.10503472222222222</v>
      </c>
      <c r="H42" s="12">
        <v>40.799999999999997</v>
      </c>
      <c r="I42" s="18">
        <f t="shared" si="3"/>
        <v>41</v>
      </c>
      <c r="J42" s="13">
        <f t="shared" si="5"/>
        <v>1.0401865743460275</v>
      </c>
      <c r="K42" s="17">
        <f t="shared" si="4"/>
        <v>42.439612233317916</v>
      </c>
      <c r="L42" s="13"/>
      <c r="M42" s="8">
        <v>1.2546296296296297E-2</v>
      </c>
      <c r="N42" s="8">
        <v>1.2118055555555554E-2</v>
      </c>
      <c r="O42" s="8">
        <v>1.2372685185185191E-2</v>
      </c>
      <c r="P42" s="8">
        <v>1.2812499999999998E-2</v>
      </c>
      <c r="Q42" s="8">
        <v>1.304398148148149E-2</v>
      </c>
      <c r="R42" s="8">
        <v>1.370370370370369E-2</v>
      </c>
      <c r="S42" s="8">
        <v>1.4085648148148153E-2</v>
      </c>
      <c r="T42" s="8">
        <v>1.4351851851851852E-2</v>
      </c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</row>
    <row r="43" spans="1:35">
      <c r="A43" s="18">
        <v>42</v>
      </c>
      <c r="B43" t="s">
        <v>69</v>
      </c>
      <c r="C43" t="s">
        <v>70</v>
      </c>
      <c r="D43" t="s">
        <v>22</v>
      </c>
      <c r="E43">
        <v>3705</v>
      </c>
      <c r="F43">
        <v>1977</v>
      </c>
      <c r="G43" s="3">
        <v>0.11978009259259259</v>
      </c>
      <c r="H43" s="12">
        <v>40.799999999999997</v>
      </c>
      <c r="I43" s="18">
        <f t="shared" si="3"/>
        <v>41</v>
      </c>
      <c r="J43" s="13">
        <f t="shared" si="5"/>
        <v>1.0401865743460275</v>
      </c>
      <c r="K43" s="17">
        <f t="shared" si="4"/>
        <v>42.439612233317916</v>
      </c>
      <c r="L43" s="13"/>
      <c r="M43" s="8">
        <v>1.5347222222222222E-2</v>
      </c>
      <c r="N43" s="8">
        <v>1.465277777777778E-2</v>
      </c>
      <c r="O43" s="8">
        <v>1.4224537037037039E-2</v>
      </c>
      <c r="P43" s="8">
        <v>1.4166666666666661E-2</v>
      </c>
      <c r="Q43" s="8">
        <v>1.4537037037037036E-2</v>
      </c>
      <c r="R43" s="8">
        <v>1.5162037037037043E-2</v>
      </c>
      <c r="S43" s="8">
        <v>1.5972222222222221E-2</v>
      </c>
      <c r="T43" s="8">
        <v>1.5717592592592589E-2</v>
      </c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5">
      <c r="A44" s="18">
        <v>43</v>
      </c>
      <c r="B44" t="s">
        <v>68</v>
      </c>
      <c r="C44" t="s">
        <v>24</v>
      </c>
      <c r="E44">
        <v>3353</v>
      </c>
      <c r="F44">
        <v>1983</v>
      </c>
      <c r="G44" s="3">
        <v>0.11789351851851852</v>
      </c>
      <c r="H44" s="12">
        <v>40.799999999999997</v>
      </c>
      <c r="I44" s="18">
        <f t="shared" si="3"/>
        <v>35</v>
      </c>
      <c r="J44" s="13">
        <f t="shared" si="5"/>
        <v>1.0121230330829512</v>
      </c>
      <c r="K44" s="17">
        <f t="shared" si="4"/>
        <v>41.294619749784403</v>
      </c>
      <c r="L44" s="13"/>
      <c r="M44" s="8">
        <v>1.3414351851851851E-2</v>
      </c>
      <c r="N44" s="8">
        <v>1.353009259259259E-2</v>
      </c>
      <c r="O44" s="8">
        <v>1.3750000000000002E-2</v>
      </c>
      <c r="P44" s="8">
        <v>1.3333333333333336E-2</v>
      </c>
      <c r="Q44" s="8">
        <v>1.4768518518518521E-2</v>
      </c>
      <c r="R44" s="8">
        <v>1.7094907407407392E-2</v>
      </c>
      <c r="S44" s="8">
        <v>1.5636574074074081E-2</v>
      </c>
      <c r="T44" s="8">
        <v>1.636574074074075E-2</v>
      </c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</row>
    <row r="45" spans="1:35">
      <c r="A45" s="18">
        <v>44</v>
      </c>
      <c r="B45" t="s">
        <v>96</v>
      </c>
      <c r="C45" t="s">
        <v>33</v>
      </c>
      <c r="D45" t="s">
        <v>22</v>
      </c>
      <c r="E45" s="7">
        <v>3908</v>
      </c>
      <c r="F45">
        <v>1952</v>
      </c>
      <c r="G45" s="3">
        <v>7.6863425925925918E-2</v>
      </c>
      <c r="H45" s="12">
        <v>30.599999999999998</v>
      </c>
      <c r="I45" s="18">
        <f t="shared" si="3"/>
        <v>66</v>
      </c>
      <c r="J45" s="13">
        <f t="shared" si="5"/>
        <v>1.3327088525327766</v>
      </c>
      <c r="K45" s="17">
        <f t="shared" si="4"/>
        <v>40.780890887502963</v>
      </c>
      <c r="L45" s="13"/>
      <c r="M45" s="8">
        <v>1.2731481481481481E-2</v>
      </c>
      <c r="N45" s="8">
        <v>0.92956018518518502</v>
      </c>
      <c r="O45" s="8">
        <v>0.97122685185185198</v>
      </c>
      <c r="P45" s="8">
        <v>1.2893518518518519E-2</v>
      </c>
      <c r="Q45" s="8">
        <v>1.3043981481481483E-2</v>
      </c>
      <c r="R45" s="8">
        <v>1.3032407407407395E-2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2"/>
    </row>
    <row r="46" spans="1:35">
      <c r="A46" s="18">
        <v>45</v>
      </c>
      <c r="B46" t="s">
        <v>85</v>
      </c>
      <c r="C46" t="s">
        <v>86</v>
      </c>
      <c r="D46" t="s">
        <v>87</v>
      </c>
      <c r="E46">
        <v>3220</v>
      </c>
      <c r="F46">
        <v>1953</v>
      </c>
      <c r="G46" s="3">
        <v>0.13291666666666666</v>
      </c>
      <c r="H46" s="12">
        <v>30.599999999999998</v>
      </c>
      <c r="I46" s="18">
        <f t="shared" si="3"/>
        <v>65</v>
      </c>
      <c r="J46" s="13">
        <f t="shared" si="5"/>
        <v>1.3155703090825011</v>
      </c>
      <c r="K46" s="17">
        <f t="shared" si="4"/>
        <v>40.256451457924527</v>
      </c>
      <c r="L46" s="13"/>
      <c r="M46" s="8">
        <v>2.0694444444444446E-2</v>
      </c>
      <c r="N46" s="8">
        <v>1.9629629629629629E-2</v>
      </c>
      <c r="O46" s="8">
        <v>2.1840277777777778E-2</v>
      </c>
      <c r="P46" s="8">
        <v>2.1921296296296307E-2</v>
      </c>
      <c r="Q46" s="8">
        <v>2.4560185185185171E-2</v>
      </c>
      <c r="R46" s="8">
        <v>2.4270833333333325E-2</v>
      </c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</row>
    <row r="47" spans="1:35">
      <c r="A47" s="18">
        <v>46</v>
      </c>
      <c r="B47" t="s">
        <v>75</v>
      </c>
      <c r="C47" t="s">
        <v>66</v>
      </c>
      <c r="E47">
        <v>3359</v>
      </c>
      <c r="F47">
        <v>1971</v>
      </c>
      <c r="G47" s="3">
        <v>0.13174768518518518</v>
      </c>
      <c r="H47" s="12">
        <v>35.699999999999996</v>
      </c>
      <c r="I47" s="18">
        <f t="shared" si="3"/>
        <v>47</v>
      </c>
      <c r="J47" s="13">
        <f t="shared" si="5"/>
        <v>1.0845630725775208</v>
      </c>
      <c r="K47" s="17">
        <f t="shared" si="4"/>
        <v>38.718901691017486</v>
      </c>
      <c r="L47" s="13"/>
      <c r="M47" s="8">
        <v>1.5138888888888889E-2</v>
      </c>
      <c r="N47" s="8">
        <v>1.7094907407407406E-2</v>
      </c>
      <c r="O47" s="8">
        <v>1.7106481481481479E-2</v>
      </c>
      <c r="P47" s="8">
        <v>1.8125000000000002E-2</v>
      </c>
      <c r="Q47" s="8">
        <v>2.0219907407407409E-2</v>
      </c>
      <c r="R47" s="8">
        <v>2.0509259259259255E-2</v>
      </c>
      <c r="S47" s="8">
        <v>2.3553240740740736E-2</v>
      </c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5">
      <c r="A48" s="18">
        <v>47</v>
      </c>
      <c r="B48" t="s">
        <v>77</v>
      </c>
      <c r="C48" t="s">
        <v>10</v>
      </c>
      <c r="D48" t="s">
        <v>22</v>
      </c>
      <c r="E48">
        <v>3932</v>
      </c>
      <c r="F48">
        <v>1982</v>
      </c>
      <c r="G48" s="3">
        <v>0.14837962962962961</v>
      </c>
      <c r="H48" s="12">
        <v>35.699999999999996</v>
      </c>
      <c r="I48" s="18">
        <f t="shared" si="3"/>
        <v>36</v>
      </c>
      <c r="J48" s="13">
        <f t="shared" si="5"/>
        <v>1.0156674457262127</v>
      </c>
      <c r="K48" s="17">
        <f t="shared" si="4"/>
        <v>36.259327812425788</v>
      </c>
      <c r="L48" s="13"/>
      <c r="M48" s="8">
        <v>1.9976851851851853E-2</v>
      </c>
      <c r="N48" s="8">
        <v>1.909722222222222E-2</v>
      </c>
      <c r="O48" s="8">
        <v>1.9849537037037034E-2</v>
      </c>
      <c r="P48" s="8">
        <v>2.1539351851851851E-2</v>
      </c>
      <c r="Q48" s="8">
        <v>2.1261574074074086E-2</v>
      </c>
      <c r="R48" s="8">
        <v>2.4502314814814824E-2</v>
      </c>
      <c r="S48" s="8">
        <v>2.2152777777777743E-2</v>
      </c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</row>
    <row r="49" spans="1:34">
      <c r="A49" s="18">
        <v>48</v>
      </c>
      <c r="B49" t="s">
        <v>74</v>
      </c>
      <c r="C49" t="s">
        <v>33</v>
      </c>
      <c r="E49">
        <v>1553</v>
      </c>
      <c r="F49">
        <v>1983</v>
      </c>
      <c r="G49" s="3">
        <v>0.13138888888888889</v>
      </c>
      <c r="H49" s="12">
        <v>35.699999999999996</v>
      </c>
      <c r="I49" s="18">
        <f t="shared" si="3"/>
        <v>35</v>
      </c>
      <c r="J49" s="13">
        <f t="shared" si="5"/>
        <v>1.0121230330829512</v>
      </c>
      <c r="K49" s="17">
        <f t="shared" si="4"/>
        <v>36.132792281061349</v>
      </c>
      <c r="L49" s="13"/>
      <c r="M49" s="8">
        <v>1.6400462962962964E-2</v>
      </c>
      <c r="N49" s="8">
        <v>1.7083333333333332E-2</v>
      </c>
      <c r="O49" s="8">
        <v>1.8229166666666664E-2</v>
      </c>
      <c r="P49" s="8">
        <v>1.787037037037037E-2</v>
      </c>
      <c r="Q49" s="8">
        <v>1.8854166666666672E-2</v>
      </c>
      <c r="R49" s="8">
        <v>2.0879629629629623E-2</v>
      </c>
      <c r="S49" s="8">
        <v>2.2071759259259263E-2</v>
      </c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>
      <c r="A50" s="18">
        <v>49</v>
      </c>
      <c r="B50" t="s">
        <v>78</v>
      </c>
      <c r="C50" t="s">
        <v>73</v>
      </c>
      <c r="E50">
        <v>1385</v>
      </c>
      <c r="F50">
        <v>1983</v>
      </c>
      <c r="G50" s="3">
        <v>0.15151620370370369</v>
      </c>
      <c r="H50" s="12">
        <v>35.699999999999996</v>
      </c>
      <c r="I50" s="18">
        <f t="shared" si="3"/>
        <v>35</v>
      </c>
      <c r="J50" s="13">
        <f t="shared" si="5"/>
        <v>1.0121230330829512</v>
      </c>
      <c r="K50" s="17">
        <f t="shared" si="4"/>
        <v>36.132792281061349</v>
      </c>
      <c r="L50" s="13"/>
      <c r="M50" s="8">
        <v>1.8229166666666668E-2</v>
      </c>
      <c r="N50" s="8">
        <v>2.0520833333333332E-2</v>
      </c>
      <c r="O50" s="8">
        <v>2.1840277777777778E-2</v>
      </c>
      <c r="P50" s="8">
        <v>2.3460648148148154E-2</v>
      </c>
      <c r="Q50" s="8">
        <v>1.594907407407406E-2</v>
      </c>
      <c r="R50" s="8">
        <v>2.5856481481481494E-2</v>
      </c>
      <c r="S50" s="8">
        <v>2.5659722222222209E-2</v>
      </c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</row>
    <row r="51" spans="1:34">
      <c r="A51" s="18">
        <v>50</v>
      </c>
      <c r="B51" t="s">
        <v>14</v>
      </c>
      <c r="C51" t="s">
        <v>33</v>
      </c>
      <c r="D51" t="s">
        <v>249</v>
      </c>
      <c r="E51">
        <v>3067</v>
      </c>
      <c r="F51">
        <v>1983</v>
      </c>
      <c r="G51" s="3">
        <v>0.18581018518518519</v>
      </c>
      <c r="H51" s="12">
        <v>35.699999999999996</v>
      </c>
      <c r="I51" s="18">
        <f t="shared" si="3"/>
        <v>35</v>
      </c>
      <c r="J51" s="13">
        <f t="shared" si="5"/>
        <v>1.0121230330829512</v>
      </c>
      <c r="K51" s="17">
        <f t="shared" si="4"/>
        <v>36.132792281061349</v>
      </c>
      <c r="L51" s="13"/>
      <c r="M51" s="8">
        <v>2.3692129629629629E-2</v>
      </c>
      <c r="N51" s="8">
        <v>2.3206018518518525E-2</v>
      </c>
      <c r="O51" s="8">
        <v>2.300925925925925E-2</v>
      </c>
      <c r="P51" s="8">
        <v>2.4664351851851854E-2</v>
      </c>
      <c r="Q51" s="8">
        <v>2.7615740740740746E-2</v>
      </c>
      <c r="R51" s="8">
        <v>3.0023148148148132E-2</v>
      </c>
      <c r="S51" s="8">
        <v>3.3599537037037053E-2</v>
      </c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>
      <c r="A52" s="18">
        <v>51</v>
      </c>
      <c r="B52" t="s">
        <v>72</v>
      </c>
      <c r="C52" t="s">
        <v>73</v>
      </c>
      <c r="D52" t="s">
        <v>22</v>
      </c>
      <c r="E52">
        <v>3378</v>
      </c>
      <c r="F52">
        <v>1985</v>
      </c>
      <c r="G52" s="3">
        <v>0.10371527777777778</v>
      </c>
      <c r="H52" s="12">
        <v>35.699999999999996</v>
      </c>
      <c r="I52" s="18">
        <f t="shared" si="3"/>
        <v>33</v>
      </c>
      <c r="J52" s="13">
        <f t="shared" si="5"/>
        <v>1.0063936208771294</v>
      </c>
      <c r="K52" s="17">
        <f t="shared" si="4"/>
        <v>35.92825226531351</v>
      </c>
      <c r="L52" s="13"/>
      <c r="M52" s="8">
        <v>1.3888888888888888E-2</v>
      </c>
      <c r="N52" s="8">
        <v>1.4560185185185186E-2</v>
      </c>
      <c r="O52" s="8">
        <v>1.3611111111111105E-2</v>
      </c>
      <c r="P52" s="8">
        <v>1.5254629629629639E-2</v>
      </c>
      <c r="Q52" s="8">
        <v>1.4664351851851845E-2</v>
      </c>
      <c r="R52" s="8">
        <v>1.5763888888888897E-2</v>
      </c>
      <c r="S52" s="8">
        <v>1.5972222222222221E-2</v>
      </c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</row>
    <row r="53" spans="1:34">
      <c r="A53" s="18">
        <v>52</v>
      </c>
      <c r="B53" t="s">
        <v>14</v>
      </c>
      <c r="C53" t="s">
        <v>33</v>
      </c>
      <c r="D53" t="s">
        <v>76</v>
      </c>
      <c r="E53">
        <v>3069</v>
      </c>
      <c r="F53">
        <v>1985</v>
      </c>
      <c r="G53" s="3">
        <v>0.14320601851851852</v>
      </c>
      <c r="H53" s="12">
        <v>35.699999999999996</v>
      </c>
      <c r="I53" s="18">
        <f t="shared" si="3"/>
        <v>33</v>
      </c>
      <c r="J53" s="13">
        <f t="shared" si="5"/>
        <v>1.0063936208771294</v>
      </c>
      <c r="K53" s="17">
        <f t="shared" si="4"/>
        <v>35.92825226531351</v>
      </c>
      <c r="L53" s="13"/>
      <c r="M53" s="8">
        <v>2.0173611111111111E-2</v>
      </c>
      <c r="N53" s="8">
        <v>2.0393518518518516E-2</v>
      </c>
      <c r="O53" s="8">
        <v>2.0694444444444446E-2</v>
      </c>
      <c r="P53" s="8">
        <v>1.9780092592592592E-2</v>
      </c>
      <c r="Q53" s="8">
        <v>2.1122685185185189E-2</v>
      </c>
      <c r="R53" s="8">
        <v>1.9768518518518519E-2</v>
      </c>
      <c r="S53" s="8">
        <v>2.1273148148148152E-2</v>
      </c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>
      <c r="A54" s="18">
        <v>53</v>
      </c>
      <c r="B54" t="s">
        <v>280</v>
      </c>
      <c r="C54" t="s">
        <v>24</v>
      </c>
      <c r="D54" t="s">
        <v>249</v>
      </c>
      <c r="E54">
        <v>2994</v>
      </c>
      <c r="F54">
        <v>1985</v>
      </c>
      <c r="G54" s="3">
        <v>0.18532407407407406</v>
      </c>
      <c r="H54" s="12">
        <v>35.699999999999996</v>
      </c>
      <c r="I54" s="18">
        <f t="shared" si="3"/>
        <v>33</v>
      </c>
      <c r="J54" s="13">
        <f t="shared" si="5"/>
        <v>1.0063936208771294</v>
      </c>
      <c r="K54" s="17">
        <f t="shared" si="4"/>
        <v>35.92825226531351</v>
      </c>
      <c r="L54" s="13"/>
      <c r="M54" s="8">
        <v>1.7708333333333333E-2</v>
      </c>
      <c r="N54" s="8">
        <v>2.9675925925925925E-2</v>
      </c>
      <c r="O54" s="8">
        <v>2.4293981481481479E-2</v>
      </c>
      <c r="P54" s="8">
        <v>3.457175925925926E-2</v>
      </c>
      <c r="Q54" s="8">
        <v>3.0590277777777772E-2</v>
      </c>
      <c r="R54" s="8">
        <v>2.0914351851851865E-2</v>
      </c>
      <c r="S54" s="8">
        <v>2.7569444444444424E-2</v>
      </c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</row>
    <row r="55" spans="1:34">
      <c r="A55" s="18">
        <v>54</v>
      </c>
      <c r="B55" t="s">
        <v>102</v>
      </c>
      <c r="C55" t="s">
        <v>24</v>
      </c>
      <c r="D55" t="s">
        <v>22</v>
      </c>
      <c r="E55">
        <v>1442</v>
      </c>
      <c r="F55">
        <v>1954</v>
      </c>
      <c r="G55" s="3">
        <v>0.11446759259259259</v>
      </c>
      <c r="H55" s="12">
        <v>25.5</v>
      </c>
      <c r="I55" s="18">
        <f t="shared" si="3"/>
        <v>64</v>
      </c>
      <c r="J55" s="13">
        <f t="shared" si="5"/>
        <v>1.2988849033257928</v>
      </c>
      <c r="K55" s="17">
        <f t="shared" si="4"/>
        <v>33.121565034807716</v>
      </c>
      <c r="L55" s="13"/>
      <c r="M55" s="8">
        <v>2.2233796296296297E-2</v>
      </c>
      <c r="N55" s="8">
        <v>2.086805555555556E-2</v>
      </c>
      <c r="O55" s="8">
        <v>2.2442129629629624E-2</v>
      </c>
      <c r="P55" s="8">
        <v>2.4374999999999994E-2</v>
      </c>
      <c r="Q55" s="8">
        <v>2.4548611111111118E-2</v>
      </c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>
      <c r="A56" s="18">
        <v>55</v>
      </c>
      <c r="B56" t="s">
        <v>91</v>
      </c>
      <c r="C56" t="s">
        <v>40</v>
      </c>
      <c r="E56">
        <v>3883</v>
      </c>
      <c r="F56">
        <v>1979</v>
      </c>
      <c r="G56" s="3">
        <v>0.17607638888888888</v>
      </c>
      <c r="H56" s="12">
        <v>30.599999999999998</v>
      </c>
      <c r="I56" s="18">
        <f t="shared" si="3"/>
        <v>39</v>
      </c>
      <c r="J56" s="13">
        <f t="shared" si="5"/>
        <v>1.0290195098174002</v>
      </c>
      <c r="K56" s="17">
        <f t="shared" si="4"/>
        <v>31.487997000412445</v>
      </c>
      <c r="L56" s="13"/>
      <c r="M56" s="8">
        <v>1.7557870370370373E-2</v>
      </c>
      <c r="N56" s="8">
        <v>1.6597222222222218E-2</v>
      </c>
      <c r="O56" s="8">
        <v>6.0520833333333336E-2</v>
      </c>
      <c r="P56" s="8">
        <v>1.7210648148148155E-2</v>
      </c>
      <c r="Q56" s="8">
        <v>2.9687499999999992E-2</v>
      </c>
      <c r="R56" s="8">
        <v>3.4502314814814805E-2</v>
      </c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</row>
    <row r="57" spans="1:34">
      <c r="A57" s="18">
        <v>56</v>
      </c>
      <c r="B57" t="s">
        <v>90</v>
      </c>
      <c r="C57" t="s">
        <v>24</v>
      </c>
      <c r="E57">
        <v>3399</v>
      </c>
      <c r="F57">
        <v>1982</v>
      </c>
      <c r="G57" s="3">
        <v>1.2767708333333332</v>
      </c>
      <c r="H57" s="12">
        <v>30.599999999999998</v>
      </c>
      <c r="I57" s="18">
        <f t="shared" si="3"/>
        <v>36</v>
      </c>
      <c r="J57" s="13">
        <f t="shared" si="5"/>
        <v>1.0156674457262127</v>
      </c>
      <c r="K57" s="17">
        <f t="shared" si="4"/>
        <v>31.079423839222105</v>
      </c>
      <c r="L57" s="13"/>
      <c r="M57" s="8">
        <v>3.9884259259259258E-2</v>
      </c>
      <c r="N57" s="8">
        <v>0.98752314814814801</v>
      </c>
      <c r="O57" s="8">
        <v>2.9189814814814821E-2</v>
      </c>
      <c r="P57" s="8">
        <v>7.0856481481481506E-2</v>
      </c>
      <c r="Q57" s="8">
        <v>0.112523148148148</v>
      </c>
      <c r="R57" s="8">
        <v>3.6793981481481469E-2</v>
      </c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>
      <c r="A58" s="18">
        <v>57</v>
      </c>
      <c r="B58" t="s">
        <v>93</v>
      </c>
      <c r="C58" t="s">
        <v>52</v>
      </c>
      <c r="D58" t="s">
        <v>22</v>
      </c>
      <c r="E58">
        <v>1689</v>
      </c>
      <c r="F58">
        <v>1984</v>
      </c>
      <c r="G58" s="3">
        <v>0.25519675925925922</v>
      </c>
      <c r="H58" s="12">
        <v>30.599999999999998</v>
      </c>
      <c r="I58" s="18">
        <f t="shared" si="3"/>
        <v>34</v>
      </c>
      <c r="J58" s="13">
        <f t="shared" si="5"/>
        <v>1.0090317581332569</v>
      </c>
      <c r="K58" s="17">
        <f t="shared" si="4"/>
        <v>30.876371798877656</v>
      </c>
      <c r="L58" s="13"/>
      <c r="M58" s="8">
        <v>2.8981481481481483E-2</v>
      </c>
      <c r="N58" s="8">
        <v>2.15509259259259E-2</v>
      </c>
      <c r="O58" s="8">
        <v>6.3217592592592603E-2</v>
      </c>
      <c r="P58" s="8">
        <v>3.9803240740740736E-2</v>
      </c>
      <c r="Q58" s="8">
        <v>5.8217592592592599E-2</v>
      </c>
      <c r="R58" s="8">
        <v>4.3425925925925896E-2</v>
      </c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</row>
    <row r="59" spans="1:34">
      <c r="A59" s="18">
        <v>58</v>
      </c>
      <c r="B59" t="s">
        <v>88</v>
      </c>
      <c r="C59" t="s">
        <v>89</v>
      </c>
      <c r="D59" t="s">
        <v>22</v>
      </c>
      <c r="E59">
        <v>3917</v>
      </c>
      <c r="F59">
        <v>1987</v>
      </c>
      <c r="G59" s="3">
        <v>0.15929398148148147</v>
      </c>
      <c r="H59" s="12">
        <v>30.599999999999998</v>
      </c>
      <c r="I59" s="18">
        <f t="shared" si="3"/>
        <v>31</v>
      </c>
      <c r="J59" s="13">
        <f t="shared" si="5"/>
        <v>1.0024767594455761</v>
      </c>
      <c r="K59" s="17">
        <f t="shared" si="4"/>
        <v>30.675788839034627</v>
      </c>
      <c r="L59" s="13"/>
      <c r="M59" s="8">
        <v>2.1921296296296296E-2</v>
      </c>
      <c r="N59" s="8">
        <v>2.4363425925925924E-2</v>
      </c>
      <c r="O59" s="8">
        <v>2.3935185185185191E-2</v>
      </c>
      <c r="P59" s="8">
        <v>2.7013888888888879E-2</v>
      </c>
      <c r="Q59" s="8">
        <v>3.0243055555555551E-2</v>
      </c>
      <c r="R59" s="8">
        <v>3.1817129629629626E-2</v>
      </c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>
      <c r="A60" s="18">
        <v>59</v>
      </c>
      <c r="B60" t="s">
        <v>92</v>
      </c>
      <c r="C60" t="s">
        <v>24</v>
      </c>
      <c r="D60" t="s">
        <v>249</v>
      </c>
      <c r="E60">
        <v>1178</v>
      </c>
      <c r="F60">
        <v>1987</v>
      </c>
      <c r="G60" s="3">
        <v>0.19131944444444446</v>
      </c>
      <c r="H60" s="12">
        <v>30.599999999999998</v>
      </c>
      <c r="I60" s="18">
        <f t="shared" si="3"/>
        <v>31</v>
      </c>
      <c r="J60" s="13">
        <f t="shared" si="5"/>
        <v>1.0024767594455761</v>
      </c>
      <c r="K60" s="17">
        <f t="shared" si="4"/>
        <v>30.675788839034627</v>
      </c>
      <c r="L60" s="13"/>
      <c r="M60" s="8">
        <v>2.4965277777777781E-2</v>
      </c>
      <c r="N60" s="8">
        <v>2.5011574074074075E-2</v>
      </c>
      <c r="O60" s="8">
        <v>2.7581018518518519E-2</v>
      </c>
      <c r="P60" s="8">
        <v>3.9861111111111111E-2</v>
      </c>
      <c r="Q60" s="8">
        <v>3.3287037037037046E-2</v>
      </c>
      <c r="R60" s="8">
        <v>4.0613425925925928E-2</v>
      </c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</row>
    <row r="61" spans="1:34">
      <c r="A61" s="18">
        <v>62</v>
      </c>
      <c r="B61" t="s">
        <v>82</v>
      </c>
      <c r="C61" t="s">
        <v>18</v>
      </c>
      <c r="D61" t="s">
        <v>83</v>
      </c>
      <c r="E61">
        <v>3747</v>
      </c>
      <c r="F61">
        <v>2003</v>
      </c>
      <c r="G61" s="3">
        <v>0.11442129629629628</v>
      </c>
      <c r="H61" s="12">
        <v>30.599999999999998</v>
      </c>
      <c r="I61" s="18">
        <f t="shared" si="3"/>
        <v>15</v>
      </c>
      <c r="J61" s="13">
        <v>1</v>
      </c>
      <c r="K61" s="17">
        <f t="shared" si="4"/>
        <v>30.599999999999998</v>
      </c>
      <c r="L61" s="13"/>
      <c r="M61" s="8">
        <v>1.9212962962962963E-2</v>
      </c>
      <c r="N61" s="8">
        <v>1.5706018518518518E-2</v>
      </c>
      <c r="O61" s="8">
        <v>1.4502314814814815E-2</v>
      </c>
      <c r="P61" s="8">
        <v>1.8206018518518524E-2</v>
      </c>
      <c r="Q61" s="8">
        <v>2.8634259259259262E-2</v>
      </c>
      <c r="R61" s="8">
        <v>1.8159722222222202E-2</v>
      </c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>
      <c r="A62" s="18">
        <v>60</v>
      </c>
      <c r="B62" t="s">
        <v>84</v>
      </c>
      <c r="C62" t="s">
        <v>40</v>
      </c>
      <c r="E62">
        <v>1611</v>
      </c>
      <c r="F62">
        <v>1994</v>
      </c>
      <c r="G62" s="3">
        <v>0.11679398148148147</v>
      </c>
      <c r="H62" s="12">
        <v>30.599999999999998</v>
      </c>
      <c r="I62" s="18">
        <f t="shared" si="3"/>
        <v>24</v>
      </c>
      <c r="J62" s="13">
        <v>1</v>
      </c>
      <c r="K62" s="17">
        <f t="shared" si="4"/>
        <v>30.599999999999998</v>
      </c>
      <c r="L62" s="13"/>
      <c r="M62" s="8">
        <v>1.7025462962962961E-2</v>
      </c>
      <c r="N62" s="8">
        <v>1.69675925925926E-2</v>
      </c>
      <c r="O62" s="8">
        <v>1.712962962962962E-2</v>
      </c>
      <c r="P62" s="8">
        <v>1.8946759259259267E-2</v>
      </c>
      <c r="Q62" s="8">
        <v>2.34375E-2</v>
      </c>
      <c r="R62" s="8">
        <v>2.3287037037037023E-2</v>
      </c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</row>
    <row r="63" spans="1:34">
      <c r="A63" s="18">
        <v>61</v>
      </c>
      <c r="B63" t="s">
        <v>97</v>
      </c>
      <c r="C63" t="s">
        <v>40</v>
      </c>
      <c r="E63">
        <v>3307</v>
      </c>
      <c r="F63">
        <v>1964</v>
      </c>
      <c r="G63" s="3">
        <v>8.4513888888888888E-2</v>
      </c>
      <c r="H63" s="12">
        <v>25.5</v>
      </c>
      <c r="I63" s="18">
        <f t="shared" si="3"/>
        <v>54</v>
      </c>
      <c r="J63" s="13">
        <f>(117.37067-1.25437*I63+0.02266*I63*I63)/100.01375</f>
        <v>1.1569534189049007</v>
      </c>
      <c r="K63" s="17">
        <f t="shared" si="4"/>
        <v>29.502312182074967</v>
      </c>
      <c r="L63" s="13"/>
      <c r="M63" s="8">
        <v>1.539351851851852E-2</v>
      </c>
      <c r="N63" s="8">
        <v>1.700231481481481E-2</v>
      </c>
      <c r="O63" s="8">
        <v>1.7025462962962964E-2</v>
      </c>
      <c r="P63" s="8">
        <v>1.5775462962962963E-2</v>
      </c>
      <c r="Q63" s="8">
        <v>1.9317129629629629E-2</v>
      </c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>
      <c r="A64" s="18">
        <v>63</v>
      </c>
      <c r="B64" t="s">
        <v>125</v>
      </c>
      <c r="C64" t="s">
        <v>126</v>
      </c>
      <c r="E64">
        <v>3331</v>
      </c>
      <c r="F64">
        <v>1935</v>
      </c>
      <c r="G64" s="3">
        <v>6.5185185185185179E-2</v>
      </c>
      <c r="H64" s="12">
        <v>15.299999999999999</v>
      </c>
      <c r="I64" s="18">
        <f t="shared" si="3"/>
        <v>83</v>
      </c>
      <c r="J64" s="13">
        <f>(117.37067-1.25437*I64+0.02266*I64*I64)/100.01375</f>
        <v>1.6933941583032335</v>
      </c>
      <c r="K64" s="17">
        <f t="shared" si="4"/>
        <v>25.90893062203947</v>
      </c>
      <c r="L64" s="13"/>
      <c r="M64" s="8">
        <v>2.0162037037037037E-2</v>
      </c>
      <c r="N64" s="8">
        <v>2.193287037037037E-2</v>
      </c>
      <c r="O64" s="8">
        <v>2.3090277777777772E-2</v>
      </c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</row>
    <row r="65" spans="1:34">
      <c r="A65" s="18">
        <v>64</v>
      </c>
      <c r="B65" t="s">
        <v>94</v>
      </c>
      <c r="C65" t="s">
        <v>73</v>
      </c>
      <c r="E65">
        <v>3362</v>
      </c>
      <c r="F65">
        <v>1998</v>
      </c>
      <c r="G65" s="3">
        <v>7.0821759259259265E-2</v>
      </c>
      <c r="H65" s="12">
        <v>25.5</v>
      </c>
      <c r="I65" s="18">
        <f t="shared" si="3"/>
        <v>20</v>
      </c>
      <c r="J65" s="13">
        <v>1</v>
      </c>
      <c r="K65" s="17">
        <f t="shared" si="4"/>
        <v>25.5</v>
      </c>
      <c r="L65" s="13"/>
      <c r="M65" s="8">
        <v>1.2893518518518519E-2</v>
      </c>
      <c r="N65" s="8">
        <v>1.3090277777777777E-2</v>
      </c>
      <c r="O65" s="8">
        <v>1.261574074074074E-2</v>
      </c>
      <c r="P65" s="8">
        <v>1.9687499999999997E-2</v>
      </c>
      <c r="Q65" s="8">
        <v>1.2534722222222232E-2</v>
      </c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>
      <c r="A66" s="18">
        <v>65</v>
      </c>
      <c r="B66" t="s">
        <v>95</v>
      </c>
      <c r="C66" t="s">
        <v>73</v>
      </c>
      <c r="E66">
        <v>3363</v>
      </c>
      <c r="F66">
        <v>1995</v>
      </c>
      <c r="G66" s="3">
        <v>7.0844907407407412E-2</v>
      </c>
      <c r="H66" s="12">
        <v>25.5</v>
      </c>
      <c r="I66" s="18">
        <f t="shared" ref="I66:I97" si="6">2018-F66</f>
        <v>23</v>
      </c>
      <c r="J66" s="13">
        <v>1</v>
      </c>
      <c r="K66" s="17">
        <f t="shared" ref="K66:K97" si="7">H66*J66</f>
        <v>25.5</v>
      </c>
      <c r="L66" s="13"/>
      <c r="M66" s="8">
        <v>1.2893518518518519E-2</v>
      </c>
      <c r="N66" s="8">
        <v>1.3101851851851847E-2</v>
      </c>
      <c r="O66" s="8">
        <v>1.2592592592592603E-2</v>
      </c>
      <c r="P66" s="8">
        <v>1.9745370370370358E-2</v>
      </c>
      <c r="Q66" s="8">
        <v>1.2511574074074085E-2</v>
      </c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</row>
    <row r="67" spans="1:34">
      <c r="A67" s="18">
        <v>66</v>
      </c>
      <c r="B67" t="s">
        <v>98</v>
      </c>
      <c r="C67" t="s">
        <v>73</v>
      </c>
      <c r="D67" t="s">
        <v>243</v>
      </c>
      <c r="E67">
        <v>1686</v>
      </c>
      <c r="F67">
        <v>1996</v>
      </c>
      <c r="G67" s="3">
        <v>8.6759259259259258E-2</v>
      </c>
      <c r="H67" s="12">
        <v>25.5</v>
      </c>
      <c r="I67" s="18">
        <f t="shared" si="6"/>
        <v>22</v>
      </c>
      <c r="J67" s="13">
        <v>1</v>
      </c>
      <c r="K67" s="17">
        <f t="shared" si="7"/>
        <v>25.5</v>
      </c>
      <c r="L67" s="13"/>
      <c r="M67" s="8">
        <v>1.5694444444444445E-2</v>
      </c>
      <c r="N67" s="8">
        <v>1.5717592592592592E-2</v>
      </c>
      <c r="O67" s="8">
        <v>1.6111111111111111E-2</v>
      </c>
      <c r="P67" s="8">
        <v>1.725694444444445E-2</v>
      </c>
      <c r="Q67" s="8">
        <v>2.1979166666666661E-2</v>
      </c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>
      <c r="A68" s="18">
        <v>67</v>
      </c>
      <c r="B68" t="s">
        <v>99</v>
      </c>
      <c r="C68" t="s">
        <v>18</v>
      </c>
      <c r="E68">
        <v>1330</v>
      </c>
      <c r="F68">
        <v>2006</v>
      </c>
      <c r="G68" s="3">
        <v>8.8379629629629627E-2</v>
      </c>
      <c r="H68" s="12">
        <v>25.5</v>
      </c>
      <c r="I68" s="18">
        <f t="shared" si="6"/>
        <v>12</v>
      </c>
      <c r="J68" s="13">
        <v>1</v>
      </c>
      <c r="K68" s="17">
        <f t="shared" si="7"/>
        <v>25.5</v>
      </c>
      <c r="L68" s="13"/>
      <c r="M68" s="8">
        <v>1.6597222222222222E-2</v>
      </c>
      <c r="N68" s="8">
        <v>1.6597222222222222E-2</v>
      </c>
      <c r="O68" s="8">
        <v>1.7233796296296296E-2</v>
      </c>
      <c r="P68" s="8">
        <v>1.8252314814814825E-2</v>
      </c>
      <c r="Q68" s="8">
        <v>1.9699074074074063E-2</v>
      </c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</row>
    <row r="69" spans="1:34">
      <c r="A69" s="18">
        <v>68</v>
      </c>
      <c r="B69" t="s">
        <v>100</v>
      </c>
      <c r="C69" t="s">
        <v>70</v>
      </c>
      <c r="E69">
        <v>1252</v>
      </c>
      <c r="F69">
        <v>1994</v>
      </c>
      <c r="G69" s="3">
        <v>9.402777777777778E-2</v>
      </c>
      <c r="H69" s="12">
        <v>25.5</v>
      </c>
      <c r="I69" s="18">
        <f t="shared" si="6"/>
        <v>24</v>
      </c>
      <c r="J69" s="13">
        <v>1</v>
      </c>
      <c r="K69" s="17">
        <f t="shared" si="7"/>
        <v>25.5</v>
      </c>
      <c r="L69" s="13"/>
      <c r="M69" s="8">
        <v>2.9178240740740741E-2</v>
      </c>
      <c r="N69" s="8">
        <v>1.5810185185185184E-2</v>
      </c>
      <c r="O69" s="8">
        <v>1.6840277777777787E-2</v>
      </c>
      <c r="P69" s="8">
        <v>1.5509259259259257E-2</v>
      </c>
      <c r="Q69" s="8">
        <v>1.668981481481481E-2</v>
      </c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</row>
    <row r="70" spans="1:34">
      <c r="A70" s="18">
        <v>69</v>
      </c>
      <c r="B70" t="s">
        <v>61</v>
      </c>
      <c r="C70" t="s">
        <v>101</v>
      </c>
      <c r="D70" t="s">
        <v>62</v>
      </c>
      <c r="E70">
        <v>3926</v>
      </c>
      <c r="F70">
        <v>1993</v>
      </c>
      <c r="G70" s="3">
        <v>0.10921296296296294</v>
      </c>
      <c r="H70" s="12">
        <v>25.5</v>
      </c>
      <c r="I70" s="18">
        <f t="shared" si="6"/>
        <v>25</v>
      </c>
      <c r="J70" s="13">
        <v>1</v>
      </c>
      <c r="K70" s="17">
        <f t="shared" si="7"/>
        <v>25.5</v>
      </c>
      <c r="L70" s="13"/>
      <c r="M70" s="8">
        <v>1.7662037037037035E-2</v>
      </c>
      <c r="N70" s="8">
        <v>2.0810185185185185E-2</v>
      </c>
      <c r="O70" s="8">
        <v>7.0624999999999993E-2</v>
      </c>
      <c r="P70" s="8">
        <v>1.157407407407357E-4</v>
      </c>
      <c r="Q70" s="8">
        <v>0</v>
      </c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</row>
    <row r="71" spans="1:34">
      <c r="A71" s="18">
        <v>70</v>
      </c>
      <c r="B71" t="s">
        <v>108</v>
      </c>
      <c r="C71" t="s">
        <v>40</v>
      </c>
      <c r="E71">
        <v>3332</v>
      </c>
      <c r="F71">
        <v>1977</v>
      </c>
      <c r="G71" s="3">
        <v>6.1099537037037042E-2</v>
      </c>
      <c r="H71" s="12">
        <v>20.399999999999999</v>
      </c>
      <c r="I71" s="18">
        <f t="shared" si="6"/>
        <v>41</v>
      </c>
      <c r="J71" s="13">
        <f>(117.37067-1.25437*I71+0.02266*I71*I71)/100.01375</f>
        <v>1.0401865743460275</v>
      </c>
      <c r="K71" s="17">
        <f t="shared" si="7"/>
        <v>21.219806116658958</v>
      </c>
      <c r="L71" s="13"/>
      <c r="M71" s="8">
        <v>1.4444444444444446E-2</v>
      </c>
      <c r="N71" s="8">
        <v>1.4756944444444442E-2</v>
      </c>
      <c r="O71" s="8">
        <v>1.5520833333333331E-2</v>
      </c>
      <c r="P71" s="8">
        <v>1.6377314814814824E-2</v>
      </c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>
      <c r="A72" s="18">
        <v>71</v>
      </c>
      <c r="B72" t="s">
        <v>122</v>
      </c>
      <c r="C72" t="s">
        <v>10</v>
      </c>
      <c r="E72">
        <v>3329</v>
      </c>
      <c r="F72">
        <v>1949</v>
      </c>
      <c r="G72" s="3">
        <v>5.2824074074074079E-2</v>
      </c>
      <c r="H72" s="12">
        <v>15.299999999999999</v>
      </c>
      <c r="I72" s="18">
        <f t="shared" si="6"/>
        <v>69</v>
      </c>
      <c r="J72" s="13">
        <f>(117.37067-1.25437*I72+0.02266*I72*I72)/100.01375</f>
        <v>1.3868433090450061</v>
      </c>
      <c r="K72" s="17">
        <f t="shared" si="7"/>
        <v>21.218702628388591</v>
      </c>
      <c r="L72" s="13"/>
      <c r="M72" s="8">
        <v>1.8287037037037036E-2</v>
      </c>
      <c r="N72" s="8">
        <v>1.7303240740740741E-2</v>
      </c>
      <c r="O72" s="8">
        <v>1.7233796296296303E-2</v>
      </c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</row>
    <row r="73" spans="1:34" s="4" customFormat="1">
      <c r="A73" s="22">
        <v>72</v>
      </c>
      <c r="B73" s="4" t="s">
        <v>121</v>
      </c>
      <c r="C73" s="4" t="s">
        <v>89</v>
      </c>
      <c r="E73" s="4">
        <v>3354</v>
      </c>
      <c r="F73" s="4">
        <v>1979</v>
      </c>
      <c r="G73" s="6">
        <v>6.1921296296296301E-2</v>
      </c>
      <c r="H73" s="14">
        <v>20.399999999999999</v>
      </c>
      <c r="I73" s="22">
        <f t="shared" si="6"/>
        <v>39</v>
      </c>
      <c r="J73" s="15">
        <f>(117.37067-1.25437*I73+0.02266*I73*I73)/100.01375</f>
        <v>1.0290195098174002</v>
      </c>
      <c r="K73" s="17">
        <f t="shared" si="7"/>
        <v>20.991998000274961</v>
      </c>
      <c r="L73" s="15"/>
      <c r="M73" s="16">
        <v>1.4201388888888888E-2</v>
      </c>
      <c r="N73" s="16">
        <v>1.4618055555555537E-2</v>
      </c>
      <c r="O73" s="16">
        <v>1.5023148148148174E-2</v>
      </c>
      <c r="P73" s="16">
        <v>1.807870370370368E-2</v>
      </c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</row>
    <row r="74" spans="1:34">
      <c r="A74" s="18">
        <v>73</v>
      </c>
      <c r="B74" t="s">
        <v>103</v>
      </c>
      <c r="C74" t="s">
        <v>24</v>
      </c>
      <c r="D74" t="s">
        <v>250</v>
      </c>
      <c r="E74">
        <v>3025</v>
      </c>
      <c r="F74">
        <v>2001</v>
      </c>
      <c r="G74" s="3">
        <v>5.4108796296296301E-2</v>
      </c>
      <c r="H74" s="12">
        <v>20.399999999999999</v>
      </c>
      <c r="I74" s="18">
        <f t="shared" si="6"/>
        <v>17</v>
      </c>
      <c r="J74" s="13">
        <v>1</v>
      </c>
      <c r="K74" s="17">
        <f t="shared" si="7"/>
        <v>20.399999999999999</v>
      </c>
      <c r="L74" s="13"/>
      <c r="M74" s="8">
        <v>1.3553240740740741E-2</v>
      </c>
      <c r="N74" s="8">
        <v>1.2835648148148148E-2</v>
      </c>
      <c r="O74" s="8">
        <v>1.3946759259259259E-2</v>
      </c>
      <c r="P74" s="8">
        <v>1.3773148148148152E-2</v>
      </c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</row>
    <row r="75" spans="1:34">
      <c r="A75" s="18">
        <v>74</v>
      </c>
      <c r="B75" t="s">
        <v>23</v>
      </c>
      <c r="C75" t="s">
        <v>104</v>
      </c>
      <c r="D75" t="s">
        <v>105</v>
      </c>
      <c r="E75">
        <v>1041</v>
      </c>
      <c r="F75">
        <v>2001</v>
      </c>
      <c r="G75" s="3">
        <v>5.7118055555555554E-2</v>
      </c>
      <c r="H75" s="12">
        <v>20.399999999999999</v>
      </c>
      <c r="I75" s="18">
        <f t="shared" si="6"/>
        <v>17</v>
      </c>
      <c r="J75" s="13">
        <v>1</v>
      </c>
      <c r="K75" s="17">
        <f t="shared" si="7"/>
        <v>20.399999999999999</v>
      </c>
      <c r="L75" s="13"/>
      <c r="M75" s="8">
        <v>1.4872685185185185E-2</v>
      </c>
      <c r="N75" s="8">
        <v>1.4953703703703707E-2</v>
      </c>
      <c r="O75" s="8">
        <v>1.4039351851851848E-2</v>
      </c>
      <c r="P75" s="8">
        <v>1.3252314814814814E-2</v>
      </c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>
      <c r="A76" s="18">
        <v>75</v>
      </c>
      <c r="B76" t="s">
        <v>106</v>
      </c>
      <c r="C76" t="s">
        <v>60</v>
      </c>
      <c r="D76" t="s">
        <v>105</v>
      </c>
      <c r="E76">
        <v>3261</v>
      </c>
      <c r="F76">
        <v>2001</v>
      </c>
      <c r="G76" s="3">
        <v>5.7905092592592598E-2</v>
      </c>
      <c r="H76" s="12">
        <v>20.399999999999999</v>
      </c>
      <c r="I76" s="18">
        <f t="shared" si="6"/>
        <v>17</v>
      </c>
      <c r="J76" s="13">
        <v>1</v>
      </c>
      <c r="K76" s="17">
        <f t="shared" si="7"/>
        <v>20.399999999999999</v>
      </c>
      <c r="L76" s="13"/>
      <c r="M76" s="8">
        <v>1.4872685185185185E-2</v>
      </c>
      <c r="N76" s="8">
        <v>1.496527777777778E-2</v>
      </c>
      <c r="O76" s="8">
        <v>1.4317129629629628E-2</v>
      </c>
      <c r="P76" s="8">
        <v>1.3750000000000005E-2</v>
      </c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</row>
    <row r="77" spans="1:34">
      <c r="A77" s="18">
        <v>76</v>
      </c>
      <c r="B77" t="s">
        <v>107</v>
      </c>
      <c r="C77" t="s">
        <v>18</v>
      </c>
      <c r="E77">
        <v>3304</v>
      </c>
      <c r="F77">
        <v>1997</v>
      </c>
      <c r="G77" s="3">
        <v>5.950231481481482E-2</v>
      </c>
      <c r="H77" s="12">
        <v>20.399999999999999</v>
      </c>
      <c r="I77" s="18">
        <f t="shared" si="6"/>
        <v>21</v>
      </c>
      <c r="J77" s="13">
        <v>1</v>
      </c>
      <c r="K77" s="17">
        <f t="shared" si="7"/>
        <v>20.399999999999999</v>
      </c>
      <c r="L77" s="13"/>
      <c r="M77" s="8">
        <v>1.9490740740740743E-2</v>
      </c>
      <c r="N77" s="8">
        <v>1.2881944444444442E-2</v>
      </c>
      <c r="O77" s="8">
        <v>1.5023148148148147E-2</v>
      </c>
      <c r="P77" s="8">
        <v>1.2106481481481489E-2</v>
      </c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>
      <c r="A78" s="18">
        <v>77</v>
      </c>
      <c r="B78" t="s">
        <v>75</v>
      </c>
      <c r="C78" t="s">
        <v>109</v>
      </c>
      <c r="E78">
        <v>3360</v>
      </c>
      <c r="F78">
        <v>2000</v>
      </c>
      <c r="G78" s="3">
        <v>6.1342592592592594E-2</v>
      </c>
      <c r="H78" s="12">
        <v>20.399999999999999</v>
      </c>
      <c r="I78" s="18">
        <f t="shared" si="6"/>
        <v>18</v>
      </c>
      <c r="J78" s="13">
        <v>1</v>
      </c>
      <c r="K78" s="17">
        <f t="shared" si="7"/>
        <v>20.399999999999999</v>
      </c>
      <c r="L78" s="13"/>
      <c r="M78" s="8">
        <v>1.3877314814814815E-2</v>
      </c>
      <c r="N78" s="8">
        <v>1.5300925925925926E-2</v>
      </c>
      <c r="O78" s="8">
        <v>1.5254629629629625E-2</v>
      </c>
      <c r="P78" s="8">
        <v>1.6909722222222229E-2</v>
      </c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</row>
    <row r="79" spans="1:34">
      <c r="A79" s="18">
        <v>89</v>
      </c>
      <c r="B79" t="s">
        <v>110</v>
      </c>
      <c r="C79" t="s">
        <v>111</v>
      </c>
      <c r="E79">
        <v>3727</v>
      </c>
      <c r="F79">
        <v>2000</v>
      </c>
      <c r="G79" s="3">
        <v>6.2303240740740735E-2</v>
      </c>
      <c r="H79" s="12">
        <v>20.399999999999999</v>
      </c>
      <c r="I79" s="18">
        <f t="shared" si="6"/>
        <v>18</v>
      </c>
      <c r="J79" s="13">
        <v>1</v>
      </c>
      <c r="K79" s="17">
        <f t="shared" si="7"/>
        <v>20.399999999999999</v>
      </c>
      <c r="L79" s="13"/>
      <c r="M79" s="8">
        <v>1.5717592592592592E-2</v>
      </c>
      <c r="N79" s="8">
        <v>1.5231481481481485E-2</v>
      </c>
      <c r="O79" s="8">
        <v>1.3761574074074075E-2</v>
      </c>
      <c r="P79" s="8">
        <v>1.7592592592592583E-2</v>
      </c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>
      <c r="A80" s="18">
        <v>78</v>
      </c>
      <c r="B80" t="s">
        <v>112</v>
      </c>
      <c r="C80" t="s">
        <v>113</v>
      </c>
      <c r="E80">
        <v>3348</v>
      </c>
      <c r="F80">
        <v>2003</v>
      </c>
      <c r="G80" s="3">
        <v>6.4444444444444443E-2</v>
      </c>
      <c r="H80" s="12">
        <v>20.399999999999999</v>
      </c>
      <c r="I80" s="18">
        <f t="shared" si="6"/>
        <v>15</v>
      </c>
      <c r="J80" s="13">
        <v>1</v>
      </c>
      <c r="K80" s="17">
        <f t="shared" si="7"/>
        <v>20.399999999999999</v>
      </c>
      <c r="L80" s="13"/>
      <c r="M80" s="8">
        <v>1.4270833333333335E-2</v>
      </c>
      <c r="N80" s="8">
        <v>1.4571759259259255E-2</v>
      </c>
      <c r="O80" s="8">
        <v>1.7187499999999998E-2</v>
      </c>
      <c r="P80" s="8">
        <v>1.8414351851851855E-2</v>
      </c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</row>
    <row r="81" spans="1:35">
      <c r="A81" s="18">
        <v>79</v>
      </c>
      <c r="B81" t="s">
        <v>114</v>
      </c>
      <c r="C81" t="s">
        <v>115</v>
      </c>
      <c r="E81">
        <v>3347</v>
      </c>
      <c r="F81">
        <v>1999</v>
      </c>
      <c r="G81" s="3">
        <v>6.4490740740740737E-2</v>
      </c>
      <c r="H81" s="12">
        <v>20.399999999999999</v>
      </c>
      <c r="I81" s="18">
        <f t="shared" si="6"/>
        <v>19</v>
      </c>
      <c r="J81" s="13">
        <v>1</v>
      </c>
      <c r="K81" s="17">
        <f t="shared" si="7"/>
        <v>20.399999999999999</v>
      </c>
      <c r="L81" s="13"/>
      <c r="M81" s="8">
        <v>1.4328703703703703E-2</v>
      </c>
      <c r="N81" s="8">
        <v>1.4513888888888887E-2</v>
      </c>
      <c r="O81" s="8">
        <v>1.7222222222222226E-2</v>
      </c>
      <c r="P81" s="8">
        <v>1.8425925925925922E-2</v>
      </c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5">
      <c r="A82" s="18">
        <v>80</v>
      </c>
      <c r="B82" t="s">
        <v>116</v>
      </c>
      <c r="C82" t="s">
        <v>113</v>
      </c>
      <c r="D82" t="s">
        <v>117</v>
      </c>
      <c r="E82">
        <v>3884</v>
      </c>
      <c r="F82">
        <v>1998</v>
      </c>
      <c r="G82" s="3">
        <v>7.1412037037037038E-2</v>
      </c>
      <c r="H82" s="12">
        <v>20.399999999999999</v>
      </c>
      <c r="I82" s="18">
        <f t="shared" si="6"/>
        <v>20</v>
      </c>
      <c r="J82" s="13">
        <v>1</v>
      </c>
      <c r="K82" s="17">
        <f t="shared" si="7"/>
        <v>20.399999999999999</v>
      </c>
      <c r="L82" s="13"/>
      <c r="M82" s="8">
        <v>1.6898148148148148E-2</v>
      </c>
      <c r="N82" s="8">
        <v>1.6747685185185185E-2</v>
      </c>
      <c r="O82" s="8">
        <v>1.7615740740740744E-2</v>
      </c>
      <c r="P82" s="8">
        <v>2.015046296296296E-2</v>
      </c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</row>
    <row r="83" spans="1:35" s="10" customFormat="1">
      <c r="A83" s="22">
        <v>81</v>
      </c>
      <c r="B83" t="s">
        <v>118</v>
      </c>
      <c r="C83" t="s">
        <v>119</v>
      </c>
      <c r="D83"/>
      <c r="E83">
        <v>1843</v>
      </c>
      <c r="F83">
        <v>2002</v>
      </c>
      <c r="G83" s="3">
        <v>7.5752314814814814E-2</v>
      </c>
      <c r="H83" s="12">
        <v>20.399999999999999</v>
      </c>
      <c r="I83" s="18">
        <f t="shared" si="6"/>
        <v>16</v>
      </c>
      <c r="J83" s="13">
        <v>1</v>
      </c>
      <c r="K83" s="17">
        <f t="shared" si="7"/>
        <v>20.399999999999999</v>
      </c>
      <c r="L83" s="13"/>
      <c r="M83" s="8">
        <v>1.6516203703703703E-2</v>
      </c>
      <c r="N83" s="8">
        <v>1.5983796296296291E-2</v>
      </c>
      <c r="O83" s="8">
        <v>2.4305555555555559E-2</v>
      </c>
      <c r="P83" s="8">
        <v>1.894675925925926E-2</v>
      </c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/>
    </row>
    <row r="84" spans="1:35">
      <c r="A84" s="18">
        <v>82</v>
      </c>
      <c r="B84" t="s">
        <v>120</v>
      </c>
      <c r="C84" t="s">
        <v>24</v>
      </c>
      <c r="D84" t="s">
        <v>22</v>
      </c>
      <c r="E84">
        <v>1612</v>
      </c>
      <c r="F84">
        <v>2002</v>
      </c>
      <c r="G84" s="3">
        <v>0.17927083333333335</v>
      </c>
      <c r="H84" s="12">
        <v>20.399999999999999</v>
      </c>
      <c r="I84" s="18">
        <f t="shared" si="6"/>
        <v>16</v>
      </c>
      <c r="J84" s="13">
        <v>1</v>
      </c>
      <c r="K84" s="17">
        <f t="shared" si="7"/>
        <v>20.399999999999999</v>
      </c>
      <c r="L84" s="13"/>
      <c r="M84" s="8">
        <v>3.8217592592592588E-2</v>
      </c>
      <c r="N84" s="8">
        <v>4.0462962962962958E-2</v>
      </c>
      <c r="O84" s="8">
        <v>3.8136574074074087E-2</v>
      </c>
      <c r="P84" s="8">
        <v>6.245370370370372E-2</v>
      </c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</row>
    <row r="85" spans="1:35">
      <c r="A85" s="18">
        <v>83</v>
      </c>
      <c r="B85" t="s">
        <v>130</v>
      </c>
      <c r="C85" t="s">
        <v>131</v>
      </c>
      <c r="E85">
        <v>3282</v>
      </c>
      <c r="F85">
        <v>1955</v>
      </c>
      <c r="G85" s="3">
        <v>7.0393518518518508E-2</v>
      </c>
      <c r="H85" s="12">
        <v>15.299999999999999</v>
      </c>
      <c r="I85" s="18">
        <f t="shared" si="6"/>
        <v>63</v>
      </c>
      <c r="J85" s="13">
        <f>(117.37067-1.25437*I85+0.02266*I85*I85)/100.01375</f>
        <v>1.2826526352626513</v>
      </c>
      <c r="K85" s="17">
        <f t="shared" si="7"/>
        <v>19.624585319518562</v>
      </c>
      <c r="L85" s="13"/>
      <c r="M85" s="8">
        <v>1.7511574074074072E-2</v>
      </c>
      <c r="N85" s="8">
        <v>1.7511574074074072E-2</v>
      </c>
      <c r="O85" s="8">
        <v>1.6550925925925934E-2</v>
      </c>
      <c r="P85" s="8">
        <v>1.881944444444443E-2</v>
      </c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5">
      <c r="A86" s="18">
        <v>84</v>
      </c>
      <c r="B86" t="s">
        <v>136</v>
      </c>
      <c r="C86" t="s">
        <v>33</v>
      </c>
      <c r="D86" t="s">
        <v>137</v>
      </c>
      <c r="E86">
        <v>3718</v>
      </c>
      <c r="F86">
        <v>1973</v>
      </c>
      <c r="G86" s="3">
        <v>9.4814814814814824E-2</v>
      </c>
      <c r="H86" s="12">
        <v>15.299999999999999</v>
      </c>
      <c r="I86" s="18">
        <f t="shared" si="6"/>
        <v>45</v>
      </c>
      <c r="J86" s="13">
        <f>(117.37067-1.25437*I86+0.02266*I86*I86)/100.01375</f>
        <v>1.0679583557260877</v>
      </c>
      <c r="K86" s="17">
        <f t="shared" si="7"/>
        <v>16.33976284260914</v>
      </c>
      <c r="L86" s="13"/>
      <c r="M86" s="8">
        <v>2.3912037037037034E-2</v>
      </c>
      <c r="N86" s="8">
        <v>3.3530092592592597E-2</v>
      </c>
      <c r="O86" s="8">
        <v>3.7372685185185182E-2</v>
      </c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</row>
    <row r="87" spans="1:35">
      <c r="A87" s="18">
        <v>85</v>
      </c>
      <c r="B87" s="4" t="s">
        <v>143</v>
      </c>
      <c r="C87" s="4" t="s">
        <v>21</v>
      </c>
      <c r="D87" s="4"/>
      <c r="E87" s="4">
        <v>3783</v>
      </c>
      <c r="F87" s="4">
        <v>1976</v>
      </c>
      <c r="G87" s="6">
        <v>4.2592592592592592E-2</v>
      </c>
      <c r="H87" s="14">
        <v>15.299999999999999</v>
      </c>
      <c r="I87" s="22">
        <f t="shared" si="6"/>
        <v>42</v>
      </c>
      <c r="J87" s="15">
        <f>(117.37067-1.25437*I87+0.02266*I87*I87)/100.01375</f>
        <v>1.0464498131506916</v>
      </c>
      <c r="K87" s="17">
        <f t="shared" si="7"/>
        <v>16.010682141205582</v>
      </c>
      <c r="L87" s="15"/>
      <c r="M87" s="16">
        <v>1.4039351851851851E-2</v>
      </c>
      <c r="N87" s="16">
        <v>1.4178240740740727E-2</v>
      </c>
      <c r="O87" s="16">
        <v>1.4374999999999999E-2</v>
      </c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  <c r="AA87" s="16"/>
      <c r="AB87" s="16"/>
      <c r="AC87" s="16"/>
      <c r="AD87" s="16"/>
      <c r="AE87" s="16"/>
      <c r="AF87" s="16"/>
      <c r="AG87" s="16"/>
      <c r="AH87" s="16"/>
      <c r="AI87" s="4"/>
    </row>
    <row r="88" spans="1:35">
      <c r="A88" s="18">
        <v>86</v>
      </c>
      <c r="B88" t="s">
        <v>123</v>
      </c>
      <c r="C88" t="s">
        <v>104</v>
      </c>
      <c r="E88">
        <v>3344</v>
      </c>
      <c r="F88">
        <v>2003</v>
      </c>
      <c r="G88" s="3">
        <v>5.6377314814814818E-2</v>
      </c>
      <c r="H88" s="12">
        <v>15.299999999999999</v>
      </c>
      <c r="I88" s="18">
        <f t="shared" si="6"/>
        <v>15</v>
      </c>
      <c r="J88" s="13">
        <v>1</v>
      </c>
      <c r="K88" s="17">
        <f t="shared" si="7"/>
        <v>15.299999999999999</v>
      </c>
      <c r="L88" s="13"/>
      <c r="M88" s="8">
        <v>1.7685185185185182E-2</v>
      </c>
      <c r="N88" s="8">
        <v>2.0092592592592596E-2</v>
      </c>
      <c r="O88" s="8">
        <v>1.8599537037037039E-2</v>
      </c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</row>
    <row r="89" spans="1:35">
      <c r="A89" s="18">
        <v>87</v>
      </c>
      <c r="B89" t="s">
        <v>124</v>
      </c>
      <c r="C89" t="s">
        <v>24</v>
      </c>
      <c r="E89">
        <v>3349</v>
      </c>
      <c r="F89">
        <v>2002</v>
      </c>
      <c r="G89" s="3">
        <v>5.8125000000000003E-2</v>
      </c>
      <c r="H89" s="12">
        <v>15.299999999999999</v>
      </c>
      <c r="I89" s="18">
        <f t="shared" si="6"/>
        <v>16</v>
      </c>
      <c r="J89" s="13">
        <v>1</v>
      </c>
      <c r="K89" s="17">
        <f t="shared" si="7"/>
        <v>15.299999999999999</v>
      </c>
      <c r="L89" s="13"/>
      <c r="M89" s="8">
        <v>1.5995370370370372E-2</v>
      </c>
      <c r="N89" s="8">
        <v>1.9386574074074073E-2</v>
      </c>
      <c r="O89" s="8">
        <v>2.2743055555555558E-2</v>
      </c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5">
      <c r="A90" s="18">
        <v>88</v>
      </c>
      <c r="B90" t="s">
        <v>127</v>
      </c>
      <c r="C90" t="s">
        <v>46</v>
      </c>
      <c r="E90">
        <v>3285</v>
      </c>
      <c r="F90">
        <v>2003</v>
      </c>
      <c r="G90" s="3">
        <v>6.7696759259259262E-2</v>
      </c>
      <c r="H90" s="12">
        <v>15.299999999999999</v>
      </c>
      <c r="I90" s="18">
        <f t="shared" si="6"/>
        <v>15</v>
      </c>
      <c r="J90" s="13">
        <v>1</v>
      </c>
      <c r="K90" s="17">
        <f t="shared" si="7"/>
        <v>15.299999999999999</v>
      </c>
      <c r="L90" s="13"/>
      <c r="M90" s="8">
        <v>1.9224537037037037E-2</v>
      </c>
      <c r="N90" s="8">
        <v>2.2037037037037032E-2</v>
      </c>
      <c r="O90" s="8">
        <v>2.6435185185185194E-2</v>
      </c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</row>
    <row r="91" spans="1:35">
      <c r="A91" s="18">
        <v>90</v>
      </c>
      <c r="B91" t="s">
        <v>128</v>
      </c>
      <c r="C91" t="s">
        <v>18</v>
      </c>
      <c r="D91" t="s">
        <v>248</v>
      </c>
      <c r="E91">
        <v>3548</v>
      </c>
      <c r="F91">
        <v>2012</v>
      </c>
      <c r="G91" s="3">
        <v>6.7719907407407409E-2</v>
      </c>
      <c r="H91" s="12">
        <v>15.299999999999999</v>
      </c>
      <c r="I91" s="18">
        <f t="shared" si="6"/>
        <v>6</v>
      </c>
      <c r="J91" s="13">
        <v>1</v>
      </c>
      <c r="K91" s="17">
        <f t="shared" si="7"/>
        <v>15.299999999999999</v>
      </c>
      <c r="L91" s="13"/>
      <c r="M91" s="8">
        <v>2.2476851851851855E-2</v>
      </c>
      <c r="N91" s="8">
        <v>2.2199074074074069E-2</v>
      </c>
      <c r="O91" s="8">
        <v>2.3043981481481485E-2</v>
      </c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5">
      <c r="A92" s="18">
        <v>91</v>
      </c>
      <c r="B92" t="s">
        <v>129</v>
      </c>
      <c r="C92" t="s">
        <v>101</v>
      </c>
      <c r="D92" t="s">
        <v>22</v>
      </c>
      <c r="E92">
        <v>2692</v>
      </c>
      <c r="F92">
        <v>2003</v>
      </c>
      <c r="G92" s="3">
        <v>6.9467592592592595E-2</v>
      </c>
      <c r="H92" s="12">
        <v>15.299999999999999</v>
      </c>
      <c r="I92" s="18">
        <f t="shared" si="6"/>
        <v>15</v>
      </c>
      <c r="J92" s="13">
        <v>1</v>
      </c>
      <c r="K92" s="17">
        <f t="shared" si="7"/>
        <v>15.299999999999999</v>
      </c>
      <c r="L92" s="13"/>
      <c r="M92" s="8">
        <v>2.0173611111111111E-2</v>
      </c>
      <c r="N92" s="8">
        <v>2.4861111111111108E-2</v>
      </c>
      <c r="O92" s="8">
        <v>2.4432870370370376E-2</v>
      </c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</row>
    <row r="93" spans="1:35">
      <c r="A93" s="18">
        <v>92</v>
      </c>
      <c r="B93" t="s">
        <v>132</v>
      </c>
      <c r="C93" t="s">
        <v>111</v>
      </c>
      <c r="D93" t="s">
        <v>251</v>
      </c>
      <c r="E93">
        <v>3910</v>
      </c>
      <c r="F93">
        <v>2004</v>
      </c>
      <c r="G93" s="3">
        <v>9.2476851851851838E-2</v>
      </c>
      <c r="H93" s="12">
        <v>15.299999999999999</v>
      </c>
      <c r="I93" s="18">
        <f t="shared" si="6"/>
        <v>14</v>
      </c>
      <c r="J93" s="13">
        <v>1</v>
      </c>
      <c r="K93" s="17">
        <f t="shared" si="7"/>
        <v>15.299999999999999</v>
      </c>
      <c r="L93" s="13"/>
      <c r="M93" s="8">
        <v>2.0613425925925927E-2</v>
      </c>
      <c r="N93" s="8">
        <v>3.2037037037037031E-2</v>
      </c>
      <c r="O93" s="8">
        <v>3.982638888888889E-2</v>
      </c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</row>
    <row r="94" spans="1:35">
      <c r="A94" s="18">
        <v>93</v>
      </c>
      <c r="B94" t="s">
        <v>133</v>
      </c>
      <c r="C94" t="s">
        <v>24</v>
      </c>
      <c r="D94" t="s">
        <v>252</v>
      </c>
      <c r="E94">
        <v>3885</v>
      </c>
      <c r="F94">
        <v>2005</v>
      </c>
      <c r="G94" s="3">
        <v>9.2916666666666661E-2</v>
      </c>
      <c r="H94" s="12">
        <v>15.299999999999999</v>
      </c>
      <c r="I94" s="18">
        <f t="shared" si="6"/>
        <v>13</v>
      </c>
      <c r="J94" s="13">
        <v>1</v>
      </c>
      <c r="K94" s="17">
        <f t="shared" si="7"/>
        <v>15.299999999999999</v>
      </c>
      <c r="L94" s="13"/>
      <c r="M94" s="8">
        <v>2.7280092592592592E-2</v>
      </c>
      <c r="N94" s="8">
        <v>2.2164351851851845E-2</v>
      </c>
      <c r="O94" s="8">
        <v>4.3472222222222225E-2</v>
      </c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</row>
    <row r="95" spans="1:35">
      <c r="A95" s="18">
        <v>94</v>
      </c>
      <c r="B95" t="s">
        <v>134</v>
      </c>
      <c r="C95" t="s">
        <v>135</v>
      </c>
      <c r="E95">
        <v>3326</v>
      </c>
      <c r="F95">
        <v>2005</v>
      </c>
      <c r="G95" s="3">
        <v>9.3043981481481478E-2</v>
      </c>
      <c r="H95" s="12">
        <v>15.299999999999999</v>
      </c>
      <c r="I95" s="18">
        <f t="shared" si="6"/>
        <v>13</v>
      </c>
      <c r="J95" s="13">
        <v>1</v>
      </c>
      <c r="K95" s="17">
        <f t="shared" si="7"/>
        <v>15.299999999999999</v>
      </c>
      <c r="L95" s="13"/>
      <c r="M95" s="8">
        <v>2.8773148148148145E-2</v>
      </c>
      <c r="N95" s="8">
        <v>3.6793981481481483E-2</v>
      </c>
      <c r="O95" s="8">
        <v>2.747685185185185E-2</v>
      </c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5">
      <c r="A96" s="18">
        <v>95</v>
      </c>
      <c r="B96" t="s">
        <v>138</v>
      </c>
      <c r="C96" t="s">
        <v>70</v>
      </c>
      <c r="D96" t="s">
        <v>139</v>
      </c>
      <c r="E96">
        <v>3724</v>
      </c>
      <c r="F96">
        <v>2004</v>
      </c>
      <c r="G96" s="3">
        <v>9.9884259259259256E-2</v>
      </c>
      <c r="H96" s="12">
        <v>15.299999999999999</v>
      </c>
      <c r="I96" s="18">
        <f t="shared" si="6"/>
        <v>14</v>
      </c>
      <c r="J96" s="13">
        <v>1</v>
      </c>
      <c r="K96" s="17">
        <f t="shared" si="7"/>
        <v>15.299999999999999</v>
      </c>
      <c r="L96" s="13"/>
      <c r="M96" s="8">
        <v>3.4699074074074077E-2</v>
      </c>
      <c r="N96" s="8">
        <v>3.2488425925925921E-2</v>
      </c>
      <c r="O96" s="8">
        <v>3.2696759259259259E-2</v>
      </c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</row>
    <row r="97" spans="1:35">
      <c r="A97" s="18">
        <v>96</v>
      </c>
      <c r="B97" t="s">
        <v>140</v>
      </c>
      <c r="C97" t="s">
        <v>141</v>
      </c>
      <c r="D97" t="s">
        <v>22</v>
      </c>
      <c r="E97">
        <v>3730</v>
      </c>
      <c r="F97">
        <v>2008</v>
      </c>
      <c r="G97" s="3">
        <v>0.11888888888888889</v>
      </c>
      <c r="H97" s="12">
        <v>15.299999999999999</v>
      </c>
      <c r="I97" s="18">
        <f t="shared" si="6"/>
        <v>10</v>
      </c>
      <c r="J97" s="13">
        <v>1</v>
      </c>
      <c r="K97" s="17">
        <f t="shared" si="7"/>
        <v>15.299999999999999</v>
      </c>
      <c r="L97" s="13"/>
      <c r="M97" s="8">
        <v>3.3530092592592591E-2</v>
      </c>
      <c r="N97" s="8">
        <v>3.7256944444444447E-2</v>
      </c>
      <c r="O97" s="8">
        <v>4.8101851851851854E-2</v>
      </c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5" s="4" customFormat="1">
      <c r="A98" s="22">
        <v>97</v>
      </c>
      <c r="B98" t="s">
        <v>142</v>
      </c>
      <c r="C98" t="s">
        <v>35</v>
      </c>
      <c r="D98"/>
      <c r="E98">
        <v>3339</v>
      </c>
      <c r="F98">
        <v>2006</v>
      </c>
      <c r="G98" s="3">
        <v>0.14156250000000001</v>
      </c>
      <c r="H98" s="12">
        <v>15.299999999999999</v>
      </c>
      <c r="I98" s="18">
        <f t="shared" ref="I98:I116" si="8">2018-F98</f>
        <v>12</v>
      </c>
      <c r="J98" s="13">
        <v>1</v>
      </c>
      <c r="K98" s="17">
        <f t="shared" ref="K98:K116" si="9">H98*J98</f>
        <v>15.299999999999999</v>
      </c>
      <c r="L98" s="13"/>
      <c r="M98" s="8">
        <v>4.0833333333333333E-2</v>
      </c>
      <c r="N98" s="8">
        <v>4.9884259259259267E-2</v>
      </c>
      <c r="O98" s="8">
        <v>5.0844907407407408E-2</v>
      </c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/>
    </row>
    <row r="99" spans="1:35">
      <c r="A99" s="18">
        <v>99</v>
      </c>
      <c r="B99" s="4" t="s">
        <v>143</v>
      </c>
      <c r="C99" s="4" t="s">
        <v>40</v>
      </c>
      <c r="D99" s="4"/>
      <c r="E99" s="4">
        <v>3754</v>
      </c>
      <c r="F99" s="4">
        <v>1954</v>
      </c>
      <c r="G99" s="6">
        <v>4.449074074074074E-2</v>
      </c>
      <c r="H99" s="14">
        <v>10.199999999999999</v>
      </c>
      <c r="I99" s="22">
        <f t="shared" si="8"/>
        <v>64</v>
      </c>
      <c r="J99" s="15">
        <f>(117.37067-1.25437*I99+0.02266*I99*I99)/100.01375</f>
        <v>1.2988849033257928</v>
      </c>
      <c r="K99" s="17">
        <f t="shared" si="9"/>
        <v>13.248626013923085</v>
      </c>
      <c r="L99" s="15"/>
      <c r="M99" s="16">
        <v>2.207175925925926E-2</v>
      </c>
      <c r="N99" s="16">
        <v>2.241898148148147E-2</v>
      </c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  <c r="AA99" s="16"/>
      <c r="AB99" s="16"/>
      <c r="AC99" s="16"/>
      <c r="AD99" s="16"/>
      <c r="AE99" s="16"/>
      <c r="AF99" s="16"/>
      <c r="AG99" s="16"/>
      <c r="AH99" s="16"/>
      <c r="AI99" s="4"/>
    </row>
    <row r="100" spans="1:35">
      <c r="A100" s="18">
        <v>100</v>
      </c>
      <c r="B100" t="s">
        <v>156</v>
      </c>
      <c r="C100" t="s">
        <v>43</v>
      </c>
      <c r="D100" t="s">
        <v>245</v>
      </c>
      <c r="E100">
        <v>3920</v>
      </c>
      <c r="F100">
        <v>1964</v>
      </c>
      <c r="G100" s="6">
        <v>9.6342592592592591E-2</v>
      </c>
      <c r="H100" s="12">
        <v>10.199999999999999</v>
      </c>
      <c r="I100" s="18">
        <f t="shared" si="8"/>
        <v>54</v>
      </c>
      <c r="J100" s="13">
        <f>(117.37067-1.25437*I100+0.02266*I100*I100)/100.01375</f>
        <v>1.1569534189049007</v>
      </c>
      <c r="K100" s="17">
        <f t="shared" si="9"/>
        <v>11.800924872829986</v>
      </c>
      <c r="L100" s="13"/>
      <c r="M100" s="8">
        <v>4.7708333333333332E-2</v>
      </c>
      <c r="N100" s="8">
        <v>4.8634259259259259E-2</v>
      </c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</row>
    <row r="101" spans="1:35">
      <c r="A101" s="18">
        <v>101</v>
      </c>
      <c r="B101" t="s">
        <v>146</v>
      </c>
      <c r="C101" t="s">
        <v>147</v>
      </c>
      <c r="E101">
        <v>3358</v>
      </c>
      <c r="F101">
        <v>1994</v>
      </c>
      <c r="G101" s="6">
        <v>3.6527777777777777E-2</v>
      </c>
      <c r="H101" s="12">
        <v>10.199999999999999</v>
      </c>
      <c r="I101" s="18">
        <f t="shared" si="8"/>
        <v>24</v>
      </c>
      <c r="J101" s="13">
        <v>1</v>
      </c>
      <c r="K101" s="17">
        <f t="shared" si="9"/>
        <v>10.199999999999999</v>
      </c>
      <c r="L101" s="13"/>
      <c r="M101" s="8">
        <v>1.5520833333333333E-2</v>
      </c>
      <c r="N101" s="8">
        <v>2.1006944444444446E-2</v>
      </c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5">
      <c r="A102" s="18">
        <v>102</v>
      </c>
      <c r="B102" t="s">
        <v>148</v>
      </c>
      <c r="C102" t="s">
        <v>70</v>
      </c>
      <c r="E102">
        <v>3325</v>
      </c>
      <c r="F102">
        <v>2007</v>
      </c>
      <c r="G102" s="6">
        <v>5.5497685185185185E-2</v>
      </c>
      <c r="H102" s="12">
        <v>10.199999999999999</v>
      </c>
      <c r="I102" s="18">
        <f t="shared" si="8"/>
        <v>11</v>
      </c>
      <c r="J102" s="13">
        <v>1</v>
      </c>
      <c r="K102" s="17">
        <f t="shared" si="9"/>
        <v>10.199999999999999</v>
      </c>
      <c r="L102" s="13"/>
      <c r="M102" s="8">
        <v>2.6122685185185183E-2</v>
      </c>
      <c r="N102" s="8">
        <v>2.9375000000000002E-2</v>
      </c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</row>
    <row r="103" spans="1:35">
      <c r="A103" s="18">
        <v>103</v>
      </c>
      <c r="B103" t="s">
        <v>149</v>
      </c>
      <c r="C103" t="s">
        <v>70</v>
      </c>
      <c r="E103">
        <v>3323</v>
      </c>
      <c r="F103">
        <v>2007</v>
      </c>
      <c r="G103" s="6">
        <v>5.9872685185185182E-2</v>
      </c>
      <c r="H103" s="12">
        <v>10.199999999999999</v>
      </c>
      <c r="I103" s="18">
        <f t="shared" si="8"/>
        <v>11</v>
      </c>
      <c r="J103" s="13">
        <v>1</v>
      </c>
      <c r="K103" s="17">
        <f t="shared" si="9"/>
        <v>10.199999999999999</v>
      </c>
      <c r="L103" s="13"/>
      <c r="M103" s="8">
        <v>3.2928240740740737E-2</v>
      </c>
      <c r="N103" s="8">
        <v>2.6944444444444444E-2</v>
      </c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5">
      <c r="A104" s="18">
        <v>104</v>
      </c>
      <c r="B104" t="s">
        <v>63</v>
      </c>
      <c r="C104" t="s">
        <v>150</v>
      </c>
      <c r="E104">
        <v>3328</v>
      </c>
      <c r="F104">
        <v>2011</v>
      </c>
      <c r="G104" s="6">
        <v>6.4837962962962958E-2</v>
      </c>
      <c r="H104" s="12">
        <v>10.199999999999999</v>
      </c>
      <c r="I104" s="18">
        <f t="shared" si="8"/>
        <v>7</v>
      </c>
      <c r="J104" s="13">
        <v>1</v>
      </c>
      <c r="K104" s="17">
        <f t="shared" si="9"/>
        <v>10.199999999999999</v>
      </c>
      <c r="L104" s="13"/>
      <c r="M104" s="8">
        <v>2.9039351851851854E-2</v>
      </c>
      <c r="N104" s="8">
        <v>3.5798611111111101E-2</v>
      </c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</row>
    <row r="105" spans="1:35">
      <c r="A105" s="18">
        <v>105</v>
      </c>
      <c r="B105" t="s">
        <v>151</v>
      </c>
      <c r="C105" t="s">
        <v>24</v>
      </c>
      <c r="D105" t="s">
        <v>243</v>
      </c>
      <c r="E105">
        <v>1393</v>
      </c>
      <c r="F105">
        <v>2007</v>
      </c>
      <c r="G105" s="6">
        <v>6.8981481481481477E-2</v>
      </c>
      <c r="H105" s="12">
        <v>10.199999999999999</v>
      </c>
      <c r="I105" s="18">
        <f t="shared" si="8"/>
        <v>11</v>
      </c>
      <c r="J105" s="13">
        <v>1</v>
      </c>
      <c r="K105" s="17">
        <f t="shared" si="9"/>
        <v>10.199999999999999</v>
      </c>
      <c r="L105" s="13"/>
      <c r="M105" s="8">
        <v>2.9363425925925921E-2</v>
      </c>
      <c r="N105" s="8">
        <v>3.9618055555555559E-2</v>
      </c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5">
      <c r="A106" s="18">
        <v>106</v>
      </c>
      <c r="B106" t="s">
        <v>149</v>
      </c>
      <c r="C106" t="s">
        <v>152</v>
      </c>
      <c r="E106">
        <v>3324</v>
      </c>
      <c r="F106">
        <v>2004</v>
      </c>
      <c r="G106" s="6">
        <v>7.0833333333333331E-2</v>
      </c>
      <c r="H106" s="12">
        <v>10.199999999999999</v>
      </c>
      <c r="I106" s="18">
        <f t="shared" si="8"/>
        <v>14</v>
      </c>
      <c r="J106" s="13">
        <v>1</v>
      </c>
      <c r="K106" s="17">
        <f t="shared" si="9"/>
        <v>10.199999999999999</v>
      </c>
      <c r="L106" s="13"/>
      <c r="M106" s="8">
        <v>3.2638888888888891E-2</v>
      </c>
      <c r="N106" s="8">
        <v>3.8194444444444441E-2</v>
      </c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</row>
    <row r="107" spans="1:35">
      <c r="A107" s="18">
        <v>107</v>
      </c>
      <c r="B107" t="s">
        <v>53</v>
      </c>
      <c r="C107" t="s">
        <v>153</v>
      </c>
      <c r="D107" t="s">
        <v>22</v>
      </c>
      <c r="E107">
        <v>3580</v>
      </c>
      <c r="F107">
        <v>2010</v>
      </c>
      <c r="G107" s="6">
        <v>7.1793981481481486E-2</v>
      </c>
      <c r="H107" s="12">
        <v>10.199999999999999</v>
      </c>
      <c r="I107" s="18">
        <f t="shared" si="8"/>
        <v>8</v>
      </c>
      <c r="J107" s="13">
        <v>1</v>
      </c>
      <c r="K107" s="17">
        <f t="shared" si="9"/>
        <v>10.199999999999999</v>
      </c>
      <c r="L107" s="13"/>
      <c r="M107" s="8">
        <v>3.4548611111111113E-2</v>
      </c>
      <c r="N107" s="8">
        <v>3.7245370370370373E-2</v>
      </c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5">
      <c r="A108" s="18">
        <v>108</v>
      </c>
      <c r="B108" t="s">
        <v>154</v>
      </c>
      <c r="C108" t="s">
        <v>7</v>
      </c>
      <c r="D108" t="s">
        <v>243</v>
      </c>
      <c r="E108">
        <v>3729</v>
      </c>
      <c r="F108">
        <v>2007</v>
      </c>
      <c r="G108" s="6">
        <v>7.2476851851851862E-2</v>
      </c>
      <c r="H108" s="12">
        <v>10.199999999999999</v>
      </c>
      <c r="I108" s="18">
        <f t="shared" si="8"/>
        <v>11</v>
      </c>
      <c r="J108" s="13">
        <v>1</v>
      </c>
      <c r="K108" s="17">
        <f t="shared" si="9"/>
        <v>10.199999999999999</v>
      </c>
      <c r="L108" s="13"/>
      <c r="M108" s="8">
        <v>2.9409722222222223E-2</v>
      </c>
      <c r="N108" s="8">
        <v>4.3067129629629636E-2</v>
      </c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</row>
    <row r="109" spans="1:35">
      <c r="A109" s="18">
        <v>109</v>
      </c>
      <c r="B109" t="s">
        <v>155</v>
      </c>
      <c r="C109" t="s">
        <v>7</v>
      </c>
      <c r="D109" t="s">
        <v>83</v>
      </c>
      <c r="E109">
        <v>3588</v>
      </c>
      <c r="F109">
        <v>2007</v>
      </c>
      <c r="G109" s="6">
        <v>8.5219907407407411E-2</v>
      </c>
      <c r="H109" s="12">
        <v>10.199999999999999</v>
      </c>
      <c r="I109" s="18">
        <f t="shared" si="8"/>
        <v>11</v>
      </c>
      <c r="J109" s="13">
        <v>1</v>
      </c>
      <c r="K109" s="17">
        <f t="shared" si="9"/>
        <v>10.199999999999999</v>
      </c>
      <c r="L109" s="13"/>
      <c r="M109" s="8">
        <v>4.3935185185185188E-2</v>
      </c>
      <c r="N109" s="8">
        <v>4.1284722222222223E-2</v>
      </c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5" s="4" customFormat="1">
      <c r="A110" s="22">
        <v>110</v>
      </c>
      <c r="B110" t="s">
        <v>90</v>
      </c>
      <c r="C110" t="s">
        <v>7</v>
      </c>
      <c r="D110"/>
      <c r="E110">
        <v>3322</v>
      </c>
      <c r="F110">
        <v>2009</v>
      </c>
      <c r="G110" s="6">
        <v>8.5347222222222227E-2</v>
      </c>
      <c r="H110" s="12">
        <v>10.199999999999999</v>
      </c>
      <c r="I110" s="18">
        <f t="shared" si="8"/>
        <v>9</v>
      </c>
      <c r="J110" s="13">
        <v>1</v>
      </c>
      <c r="K110" s="17">
        <f t="shared" si="9"/>
        <v>10.199999999999999</v>
      </c>
      <c r="L110" s="13"/>
      <c r="M110" s="8">
        <v>4.0057870370370369E-2</v>
      </c>
      <c r="N110" s="8">
        <v>4.5289351851851858E-2</v>
      </c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/>
    </row>
    <row r="111" spans="1:35" s="4" customFormat="1">
      <c r="A111" s="22">
        <v>98</v>
      </c>
      <c r="B111" t="s">
        <v>160</v>
      </c>
      <c r="C111" t="s">
        <v>161</v>
      </c>
      <c r="D111" t="s">
        <v>245</v>
      </c>
      <c r="E111">
        <v>3124</v>
      </c>
      <c r="F111">
        <v>1970</v>
      </c>
      <c r="G111" s="3">
        <v>4.4085648148148145E-2</v>
      </c>
      <c r="H111" s="12">
        <v>5.0999999999999996</v>
      </c>
      <c r="I111" s="18">
        <f t="shared" si="8"/>
        <v>48</v>
      </c>
      <c r="J111" s="13">
        <f>(117.37067-1.25437*I111+0.02266*I111*I111)/100.01375</f>
        <v>1.0935451375435878</v>
      </c>
      <c r="K111" s="17">
        <f t="shared" si="9"/>
        <v>5.577080201472298</v>
      </c>
      <c r="L111" s="13"/>
      <c r="M111" s="8">
        <v>4.4085648148148145E-2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/>
    </row>
    <row r="112" spans="1:35">
      <c r="A112" s="18">
        <v>111</v>
      </c>
      <c r="B112" s="4" t="s">
        <v>144</v>
      </c>
      <c r="C112" s="4" t="s">
        <v>145</v>
      </c>
      <c r="D112" s="4"/>
      <c r="E112" s="4">
        <v>3335</v>
      </c>
      <c r="F112" s="4">
        <v>2006</v>
      </c>
      <c r="G112" s="3">
        <v>1.5520833333333333E-2</v>
      </c>
      <c r="H112" s="12">
        <v>5.0999999999999996</v>
      </c>
      <c r="I112" s="18">
        <f t="shared" si="8"/>
        <v>12</v>
      </c>
      <c r="J112" s="13">
        <v>1</v>
      </c>
      <c r="K112" s="17">
        <f t="shared" si="9"/>
        <v>5.0999999999999996</v>
      </c>
      <c r="L112" s="13"/>
      <c r="M112" s="8">
        <v>1.5520833333333333E-2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11"/>
      <c r="AI112" s="10"/>
    </row>
    <row r="113" spans="1:35" s="4" customFormat="1">
      <c r="A113" s="22">
        <v>112</v>
      </c>
      <c r="B113" s="4" t="s">
        <v>163</v>
      </c>
      <c r="C113" s="4" t="s">
        <v>18</v>
      </c>
      <c r="D113" s="4" t="s">
        <v>22</v>
      </c>
      <c r="E113" s="4">
        <v>3723</v>
      </c>
      <c r="F113" s="4">
        <v>2006</v>
      </c>
      <c r="G113" s="6">
        <v>1.7037037037037038E-2</v>
      </c>
      <c r="H113" s="14">
        <v>5.0999999999999996</v>
      </c>
      <c r="I113" s="22">
        <f t="shared" si="8"/>
        <v>12</v>
      </c>
      <c r="J113" s="15">
        <v>1</v>
      </c>
      <c r="K113" s="17">
        <f t="shared" si="9"/>
        <v>5.0999999999999996</v>
      </c>
      <c r="L113" s="15"/>
      <c r="M113" s="16">
        <v>1.7037037037037038E-2</v>
      </c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</row>
    <row r="114" spans="1:35">
      <c r="A114" s="18">
        <v>113</v>
      </c>
      <c r="B114" t="s">
        <v>157</v>
      </c>
      <c r="C114" t="s">
        <v>40</v>
      </c>
      <c r="E114">
        <v>3340</v>
      </c>
      <c r="F114">
        <v>2010</v>
      </c>
      <c r="G114" s="3">
        <v>2.5173611111111108E-2</v>
      </c>
      <c r="H114" s="12">
        <v>5.0999999999999996</v>
      </c>
      <c r="I114" s="18">
        <f t="shared" si="8"/>
        <v>8</v>
      </c>
      <c r="J114" s="13">
        <v>1</v>
      </c>
      <c r="K114" s="17">
        <f t="shared" si="9"/>
        <v>5.0999999999999996</v>
      </c>
      <c r="L114" s="13"/>
      <c r="M114" s="8">
        <v>2.5173611111111108E-2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</row>
    <row r="115" spans="1:35">
      <c r="A115" s="18">
        <v>114</v>
      </c>
      <c r="B115" t="s">
        <v>158</v>
      </c>
      <c r="C115" t="s">
        <v>159</v>
      </c>
      <c r="D115" t="s">
        <v>243</v>
      </c>
      <c r="E115">
        <v>3088</v>
      </c>
      <c r="F115">
        <v>2007</v>
      </c>
      <c r="G115" s="3">
        <v>3.8460648148148147E-2</v>
      </c>
      <c r="H115" s="12">
        <v>5.0999999999999996</v>
      </c>
      <c r="I115" s="18">
        <f t="shared" si="8"/>
        <v>11</v>
      </c>
      <c r="J115" s="13">
        <v>1</v>
      </c>
      <c r="K115" s="17">
        <f t="shared" si="9"/>
        <v>5.0999999999999996</v>
      </c>
      <c r="L115" s="13"/>
      <c r="M115" s="8">
        <v>3.8460648148148147E-2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5" s="10" customFormat="1">
      <c r="A116" s="22">
        <v>115</v>
      </c>
      <c r="B116" t="s">
        <v>81</v>
      </c>
      <c r="C116" t="s">
        <v>162</v>
      </c>
      <c r="D116" t="s">
        <v>248</v>
      </c>
      <c r="E116">
        <v>3931</v>
      </c>
      <c r="F116">
        <v>2012</v>
      </c>
      <c r="G116" s="3">
        <v>5.618055555555556E-2</v>
      </c>
      <c r="H116" s="12">
        <v>5.0999999999999996</v>
      </c>
      <c r="I116" s="18">
        <f t="shared" si="8"/>
        <v>6</v>
      </c>
      <c r="J116" s="13">
        <v>1</v>
      </c>
      <c r="K116" s="17">
        <f t="shared" si="9"/>
        <v>5.0999999999999996</v>
      </c>
      <c r="L116" s="13"/>
      <c r="M116" s="8">
        <v>5.618055555555556E-2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4"/>
    </row>
    <row r="117" spans="1:35">
      <c r="J117" s="13"/>
      <c r="K117" s="15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5" s="18" customFormat="1">
      <c r="B118" s="18" t="s">
        <v>281</v>
      </c>
      <c r="C118" s="18" t="s">
        <v>282</v>
      </c>
      <c r="D118" s="18" t="s">
        <v>1</v>
      </c>
      <c r="E118" s="18" t="s">
        <v>2</v>
      </c>
      <c r="F118" s="18" t="s">
        <v>3</v>
      </c>
      <c r="G118" s="18" t="s">
        <v>275</v>
      </c>
      <c r="H118" s="18" t="s">
        <v>276</v>
      </c>
      <c r="I118" s="20" t="s">
        <v>283</v>
      </c>
      <c r="J118" s="20" t="s">
        <v>278</v>
      </c>
      <c r="K118" s="21" t="s">
        <v>279</v>
      </c>
      <c r="M118" s="18" t="s">
        <v>253</v>
      </c>
      <c r="N118" s="18" t="s">
        <v>254</v>
      </c>
      <c r="O118" s="18" t="s">
        <v>255</v>
      </c>
      <c r="P118" s="18" t="s">
        <v>256</v>
      </c>
      <c r="Q118" s="18" t="s">
        <v>257</v>
      </c>
      <c r="R118" s="18" t="s">
        <v>258</v>
      </c>
      <c r="S118" s="18" t="s">
        <v>259</v>
      </c>
      <c r="T118" s="18" t="s">
        <v>260</v>
      </c>
      <c r="U118" s="18" t="s">
        <v>261</v>
      </c>
      <c r="V118" s="18" t="s">
        <v>262</v>
      </c>
      <c r="AH118" s="19"/>
    </row>
    <row r="119" spans="1:35">
      <c r="A119" s="18">
        <v>1</v>
      </c>
      <c r="B119" t="s">
        <v>166</v>
      </c>
      <c r="C119" t="s">
        <v>167</v>
      </c>
      <c r="D119" t="s">
        <v>248</v>
      </c>
      <c r="E119">
        <v>1396</v>
      </c>
      <c r="F119">
        <v>1956</v>
      </c>
      <c r="G119" s="3">
        <v>0.19891203703703705</v>
      </c>
      <c r="H119">
        <v>51</v>
      </c>
      <c r="I119" s="18">
        <f t="shared" ref="I119:I150" si="10">2018-F119</f>
        <v>62</v>
      </c>
      <c r="J119" s="13">
        <f>(117.37067-1.25437*I119+0.02266*I119*I119)/100.01375</f>
        <v>1.2668735048930773</v>
      </c>
      <c r="K119" s="17">
        <f t="shared" ref="K119:K150" si="11">H119*J119</f>
        <v>64.610548749546936</v>
      </c>
      <c r="M119" s="8">
        <v>1.7847222222222223E-2</v>
      </c>
      <c r="N119" s="8">
        <v>1.8692129629629628E-2</v>
      </c>
      <c r="O119" s="8">
        <v>1.9305555555555555E-2</v>
      </c>
      <c r="P119" s="8">
        <v>1.9409722222222224E-2</v>
      </c>
      <c r="Q119" s="8">
        <v>2.0416666666666666E-2</v>
      </c>
      <c r="R119" s="8">
        <v>1.9918981481481496E-2</v>
      </c>
      <c r="S119" s="8">
        <v>2.0983796296296278E-2</v>
      </c>
      <c r="T119" s="8">
        <v>1.9849537037037041E-2</v>
      </c>
      <c r="U119" s="8">
        <v>1.6689814814814824E-2</v>
      </c>
      <c r="V119" s="8">
        <v>2.5798611111111119E-2</v>
      </c>
      <c r="W119" s="3"/>
    </row>
    <row r="120" spans="1:35">
      <c r="A120" s="18">
        <v>2</v>
      </c>
      <c r="B120" t="s">
        <v>168</v>
      </c>
      <c r="C120" t="s">
        <v>169</v>
      </c>
      <c r="D120" t="s">
        <v>248</v>
      </c>
      <c r="E120">
        <v>3526</v>
      </c>
      <c r="F120">
        <v>1962</v>
      </c>
      <c r="G120" s="3">
        <v>0.26726851851851852</v>
      </c>
      <c r="H120">
        <v>51</v>
      </c>
      <c r="I120" s="18">
        <f t="shared" si="10"/>
        <v>56</v>
      </c>
      <c r="J120" s="13">
        <f>(117.37067-1.25437*I120+0.02266*I120*I120)/100.01375</f>
        <v>1.1817146142405419</v>
      </c>
      <c r="K120" s="17">
        <f t="shared" si="11"/>
        <v>60.267445326267641</v>
      </c>
      <c r="M120" s="8">
        <v>1.90625E-2</v>
      </c>
      <c r="N120" s="8">
        <v>1.923611111111111E-2</v>
      </c>
      <c r="O120" s="8">
        <v>1.9467592592592592E-2</v>
      </c>
      <c r="P120" s="8">
        <v>5.1157407407407408E-2</v>
      </c>
      <c r="Q120" s="8">
        <v>2.045138888888888E-2</v>
      </c>
      <c r="R120" s="8">
        <v>2.416666666666667E-2</v>
      </c>
      <c r="S120" s="8">
        <v>3.2349537037037052E-2</v>
      </c>
      <c r="T120" s="8">
        <v>2.2974537037037029E-2</v>
      </c>
      <c r="U120" s="8">
        <v>2.8402777777777777E-2</v>
      </c>
      <c r="V120" s="8">
        <v>0.03</v>
      </c>
      <c r="W120" s="3"/>
    </row>
    <row r="121" spans="1:35">
      <c r="A121" s="18">
        <v>3</v>
      </c>
      <c r="B121" t="s">
        <v>164</v>
      </c>
      <c r="C121" t="s">
        <v>165</v>
      </c>
      <c r="D121" t="s">
        <v>242</v>
      </c>
      <c r="E121">
        <v>1062</v>
      </c>
      <c r="F121">
        <v>2000</v>
      </c>
      <c r="G121" s="3">
        <v>0.17810185185185187</v>
      </c>
      <c r="H121">
        <v>51</v>
      </c>
      <c r="I121" s="18">
        <f t="shared" si="10"/>
        <v>18</v>
      </c>
      <c r="J121" s="13">
        <v>1</v>
      </c>
      <c r="K121" s="17">
        <f t="shared" si="11"/>
        <v>51</v>
      </c>
      <c r="M121" s="8">
        <v>1.5243055555555557E-2</v>
      </c>
      <c r="N121" s="8">
        <v>1.5312499999999998E-2</v>
      </c>
      <c r="O121" s="8">
        <v>1.5196759259259261E-2</v>
      </c>
      <c r="P121" s="8">
        <v>1.7395833333333333E-2</v>
      </c>
      <c r="Q121" s="8">
        <v>1.6388888888888883E-2</v>
      </c>
      <c r="R121" s="8">
        <v>1.8900462962962966E-2</v>
      </c>
      <c r="S121" s="8">
        <v>1.8020833333333333E-2</v>
      </c>
      <c r="T121" s="8">
        <v>2.0787037037037021E-2</v>
      </c>
      <c r="U121" s="8">
        <v>2.0636574074074099E-2</v>
      </c>
      <c r="V121" s="8">
        <v>2.0219907407407423E-2</v>
      </c>
      <c r="W121" s="3"/>
    </row>
    <row r="122" spans="1:35">
      <c r="A122" s="18">
        <v>4</v>
      </c>
      <c r="B122" t="s">
        <v>170</v>
      </c>
      <c r="C122" t="s">
        <v>171</v>
      </c>
      <c r="D122" t="s">
        <v>243</v>
      </c>
      <c r="E122">
        <v>3717</v>
      </c>
      <c r="F122">
        <v>1999</v>
      </c>
      <c r="G122" s="3">
        <v>0.22924768518518521</v>
      </c>
      <c r="H122">
        <v>40.799999999999997</v>
      </c>
      <c r="I122" s="18">
        <f t="shared" si="10"/>
        <v>19</v>
      </c>
      <c r="J122" s="13">
        <v>1</v>
      </c>
      <c r="K122" s="17">
        <f t="shared" si="11"/>
        <v>40.799999999999997</v>
      </c>
      <c r="M122" s="8">
        <v>1.9618055555555555E-2</v>
      </c>
      <c r="N122" s="8">
        <v>2.0694444444444439E-2</v>
      </c>
      <c r="O122" s="8">
        <v>2.268518518518519E-2</v>
      </c>
      <c r="P122" s="8">
        <v>2.912037037037038E-2</v>
      </c>
      <c r="Q122" s="8">
        <v>3.2696759259259259E-2</v>
      </c>
      <c r="R122" s="8">
        <v>3.3287037037037032E-2</v>
      </c>
      <c r="S122" s="8">
        <v>4.8090277777777773E-2</v>
      </c>
      <c r="T122" s="8">
        <v>2.3055555555555579E-2</v>
      </c>
      <c r="U122" s="8"/>
      <c r="V122" s="8"/>
    </row>
    <row r="123" spans="1:35">
      <c r="A123" s="18">
        <v>5</v>
      </c>
      <c r="B123" t="s">
        <v>184</v>
      </c>
      <c r="C123" t="s">
        <v>185</v>
      </c>
      <c r="E123">
        <v>3336</v>
      </c>
      <c r="F123">
        <v>1956</v>
      </c>
      <c r="G123" s="3">
        <v>0.15081018518518519</v>
      </c>
      <c r="H123">
        <v>30.599999999999998</v>
      </c>
      <c r="I123" s="18">
        <f t="shared" si="10"/>
        <v>62</v>
      </c>
      <c r="J123" s="13">
        <f>(117.37067-1.25437*I123+0.02266*I123*I123)/100.01375</f>
        <v>1.2668735048930773</v>
      </c>
      <c r="K123" s="17">
        <f t="shared" si="11"/>
        <v>38.766329249728159</v>
      </c>
      <c r="M123" s="8">
        <v>2.2141203703703705E-2</v>
      </c>
      <c r="N123" s="8">
        <v>2.2800925925925926E-2</v>
      </c>
      <c r="O123" s="8">
        <v>2.4305555555555559E-2</v>
      </c>
      <c r="P123" s="8">
        <v>2.6365740740740731E-2</v>
      </c>
      <c r="Q123" s="8">
        <v>2.7268518518518525E-2</v>
      </c>
      <c r="R123" s="8">
        <v>2.792824074074074E-2</v>
      </c>
      <c r="S123" s="8"/>
      <c r="T123" s="8"/>
      <c r="U123" s="8"/>
      <c r="V123" s="8"/>
    </row>
    <row r="124" spans="1:35">
      <c r="A124" s="18">
        <v>6</v>
      </c>
      <c r="B124" t="s">
        <v>172</v>
      </c>
      <c r="C124" t="s">
        <v>173</v>
      </c>
      <c r="D124" t="s">
        <v>174</v>
      </c>
      <c r="E124">
        <v>3882</v>
      </c>
      <c r="F124">
        <v>1979</v>
      </c>
      <c r="G124" s="3">
        <v>0.14189814814814813</v>
      </c>
      <c r="H124">
        <v>35.699999999999996</v>
      </c>
      <c r="I124" s="18">
        <f t="shared" si="10"/>
        <v>39</v>
      </c>
      <c r="J124" s="13">
        <f>(117.37067-1.25437*I124+0.02266*I124*I124)/100.01375</f>
        <v>1.0290195098174002</v>
      </c>
      <c r="K124" s="17">
        <f t="shared" si="11"/>
        <v>36.735996500481185</v>
      </c>
      <c r="M124" s="8">
        <v>1.0625000000000001E-2</v>
      </c>
      <c r="N124" s="8">
        <v>1.074074074074074E-2</v>
      </c>
      <c r="O124" s="8">
        <v>1.074074074074074E-2</v>
      </c>
      <c r="P124" s="8">
        <v>1.0497685185185186E-2</v>
      </c>
      <c r="Q124" s="8">
        <v>1.2013888888888886E-2</v>
      </c>
      <c r="R124" s="8">
        <v>4.0185185185185192E-2</v>
      </c>
      <c r="S124" s="8">
        <v>4.7094907407407391E-2</v>
      </c>
      <c r="T124" s="8"/>
      <c r="U124" s="8"/>
      <c r="V124" s="8"/>
    </row>
    <row r="125" spans="1:35">
      <c r="A125" s="18">
        <v>7</v>
      </c>
      <c r="B125" t="s">
        <v>179</v>
      </c>
      <c r="C125" t="s">
        <v>180</v>
      </c>
      <c r="D125" t="s">
        <v>249</v>
      </c>
      <c r="E125">
        <v>1386</v>
      </c>
      <c r="F125">
        <v>1981</v>
      </c>
      <c r="G125" s="3">
        <v>0.20406250000000001</v>
      </c>
      <c r="H125">
        <v>35.699999999999996</v>
      </c>
      <c r="I125" s="18">
        <f t="shared" si="10"/>
        <v>37</v>
      </c>
      <c r="J125" s="13">
        <f>(117.37067-1.25437*I125+0.02266*I125*I125)/100.01375</f>
        <v>1.0196649960630413</v>
      </c>
      <c r="K125" s="17">
        <f t="shared" si="11"/>
        <v>36.402040359450567</v>
      </c>
      <c r="M125" s="8">
        <v>2.5011574074074075E-2</v>
      </c>
      <c r="N125" s="8">
        <v>2.5023148148148149E-2</v>
      </c>
      <c r="O125" s="8">
        <v>2.7280092592592599E-2</v>
      </c>
      <c r="P125" s="8">
        <v>3.8923611111111103E-2</v>
      </c>
      <c r="Q125" s="8">
        <v>3.4340277777777789E-2</v>
      </c>
      <c r="R125" s="8">
        <v>4.0740740740740744E-2</v>
      </c>
      <c r="S125" s="8">
        <v>1.2743055555555549E-2</v>
      </c>
      <c r="T125" s="8"/>
      <c r="U125" s="8"/>
      <c r="V125" s="8"/>
    </row>
    <row r="126" spans="1:35">
      <c r="A126" s="18">
        <v>8</v>
      </c>
      <c r="B126" t="s">
        <v>178</v>
      </c>
      <c r="C126" t="s">
        <v>173</v>
      </c>
      <c r="E126">
        <v>3352</v>
      </c>
      <c r="F126">
        <v>1982</v>
      </c>
      <c r="G126" s="3">
        <v>0.18109953703703704</v>
      </c>
      <c r="H126">
        <v>35.699999999999996</v>
      </c>
      <c r="I126" s="18">
        <f t="shared" si="10"/>
        <v>36</v>
      </c>
      <c r="J126" s="13">
        <f>(117.37067-1.25437*I126+0.02266*I126*I126)/100.01375</f>
        <v>1.0156674457262127</v>
      </c>
      <c r="K126" s="17">
        <f t="shared" si="11"/>
        <v>36.259327812425788</v>
      </c>
      <c r="M126" s="8">
        <v>1.8796296296296297E-2</v>
      </c>
      <c r="N126" s="8">
        <v>2.2881944444444448E-2</v>
      </c>
      <c r="O126" s="8">
        <v>2.3888888888888883E-2</v>
      </c>
      <c r="P126" s="8">
        <v>2.6192129629629635E-2</v>
      </c>
      <c r="Q126" s="8">
        <v>3.0671296296296294E-2</v>
      </c>
      <c r="R126" s="8">
        <v>2.9699074074074086E-2</v>
      </c>
      <c r="S126" s="8">
        <v>2.8969907407407403E-2</v>
      </c>
      <c r="T126" s="8"/>
      <c r="U126" s="8"/>
      <c r="V126" s="8"/>
    </row>
    <row r="127" spans="1:35">
      <c r="A127" s="18">
        <v>9</v>
      </c>
      <c r="B127" t="s">
        <v>177</v>
      </c>
      <c r="C127" t="s">
        <v>171</v>
      </c>
      <c r="D127" t="s">
        <v>248</v>
      </c>
      <c r="E127">
        <v>3707</v>
      </c>
      <c r="F127">
        <v>1985</v>
      </c>
      <c r="G127" s="3">
        <v>0.17972222222222223</v>
      </c>
      <c r="H127">
        <v>35.699999999999996</v>
      </c>
      <c r="I127" s="18">
        <f t="shared" si="10"/>
        <v>33</v>
      </c>
      <c r="J127" s="13">
        <f>(117.37067-1.25437*I127+0.02266*I127*I127)/100.01375</f>
        <v>1.0063936208771294</v>
      </c>
      <c r="K127" s="17">
        <f t="shared" si="11"/>
        <v>35.92825226531351</v>
      </c>
      <c r="M127" s="8">
        <v>2.2013888888888888E-2</v>
      </c>
      <c r="N127" s="8">
        <v>2.1793981481481484E-2</v>
      </c>
      <c r="O127" s="8">
        <v>2.2187499999999999E-2</v>
      </c>
      <c r="P127" s="8">
        <v>2.4652777777777773E-2</v>
      </c>
      <c r="Q127" s="8">
        <v>3.0729166666666655E-2</v>
      </c>
      <c r="R127" s="8">
        <v>2.9814814814814836E-2</v>
      </c>
      <c r="S127" s="8">
        <v>2.8530092592592593E-2</v>
      </c>
      <c r="T127" s="8"/>
      <c r="U127" s="8"/>
      <c r="V127" s="8"/>
    </row>
    <row r="128" spans="1:35">
      <c r="A128" s="18">
        <v>10</v>
      </c>
      <c r="B128" t="s">
        <v>175</v>
      </c>
      <c r="C128" t="s">
        <v>176</v>
      </c>
      <c r="E128">
        <v>1103</v>
      </c>
      <c r="F128">
        <v>1992</v>
      </c>
      <c r="G128" s="3">
        <v>0.15151620370370369</v>
      </c>
      <c r="H128">
        <v>35.699999999999996</v>
      </c>
      <c r="I128" s="18">
        <f t="shared" si="10"/>
        <v>26</v>
      </c>
      <c r="J128" s="13">
        <v>1</v>
      </c>
      <c r="K128" s="17">
        <f t="shared" si="11"/>
        <v>35.699999999999996</v>
      </c>
      <c r="M128" s="8">
        <v>1.8217592592592594E-2</v>
      </c>
      <c r="N128" s="8">
        <v>2.0532407407407405E-2</v>
      </c>
      <c r="O128" s="8">
        <v>2.1840277777777778E-2</v>
      </c>
      <c r="P128" s="8">
        <v>2.3414351851851846E-2</v>
      </c>
      <c r="Q128" s="8">
        <v>1.591435185185186E-2</v>
      </c>
      <c r="R128" s="8">
        <v>2.5925925925925936E-2</v>
      </c>
      <c r="S128" s="8">
        <v>2.5671296296296275E-2</v>
      </c>
      <c r="T128" s="8"/>
      <c r="U128" s="8"/>
      <c r="V128" s="8"/>
    </row>
    <row r="129" spans="1:34">
      <c r="A129" s="18">
        <v>11</v>
      </c>
      <c r="B129" t="s">
        <v>183</v>
      </c>
      <c r="C129" t="s">
        <v>165</v>
      </c>
      <c r="D129" t="s">
        <v>83</v>
      </c>
      <c r="E129">
        <v>3594</v>
      </c>
      <c r="F129">
        <v>1987</v>
      </c>
      <c r="G129" s="3">
        <v>0.14711805555555554</v>
      </c>
      <c r="H129">
        <v>30.599999999999998</v>
      </c>
      <c r="I129" s="18">
        <f t="shared" si="10"/>
        <v>31</v>
      </c>
      <c r="J129" s="13">
        <f>(117.37067-1.25437*I129+0.02266*I129*I129)/100.01375</f>
        <v>1.0024767594455761</v>
      </c>
      <c r="K129" s="17">
        <f t="shared" si="11"/>
        <v>30.675788839034627</v>
      </c>
      <c r="M129" s="8">
        <v>2.0185185185185184E-2</v>
      </c>
      <c r="N129" s="8">
        <v>2.1053240740740737E-2</v>
      </c>
      <c r="O129" s="8">
        <v>2.2071759259259256E-2</v>
      </c>
      <c r="P129" s="8">
        <v>2.6099537037037046E-2</v>
      </c>
      <c r="Q129" s="8">
        <v>2.8865740740740747E-2</v>
      </c>
      <c r="R129" s="8">
        <v>2.8842592592592572E-2</v>
      </c>
      <c r="S129" s="8"/>
      <c r="T129" s="8"/>
      <c r="U129" s="8"/>
      <c r="V129" s="8"/>
    </row>
    <row r="130" spans="1:34">
      <c r="A130" s="18">
        <v>12</v>
      </c>
      <c r="B130" t="s">
        <v>181</v>
      </c>
      <c r="C130" t="s">
        <v>182</v>
      </c>
      <c r="E130">
        <v>1012</v>
      </c>
      <c r="F130">
        <v>1993</v>
      </c>
      <c r="G130" s="3">
        <v>9.4131944444444449E-2</v>
      </c>
      <c r="H130">
        <v>30.599999999999998</v>
      </c>
      <c r="I130" s="18">
        <f t="shared" si="10"/>
        <v>25</v>
      </c>
      <c r="J130" s="13">
        <v>1</v>
      </c>
      <c r="K130" s="17">
        <f t="shared" si="11"/>
        <v>30.599999999999998</v>
      </c>
      <c r="M130" s="8">
        <v>1.5104166666666667E-2</v>
      </c>
      <c r="N130" s="8">
        <v>1.4988425925925924E-2</v>
      </c>
      <c r="O130" s="8">
        <v>1.4976851851851856E-2</v>
      </c>
      <c r="P130" s="8">
        <v>1.6944444444444443E-2</v>
      </c>
      <c r="Q130" s="8">
        <v>1.5451388888888883E-2</v>
      </c>
      <c r="R130" s="8">
        <v>1.6666666666666677E-2</v>
      </c>
      <c r="S130" s="8"/>
      <c r="T130" s="8"/>
      <c r="U130" s="8"/>
      <c r="V130" s="8"/>
    </row>
    <row r="131" spans="1:34">
      <c r="A131" s="18">
        <v>13</v>
      </c>
      <c r="B131" t="s">
        <v>186</v>
      </c>
      <c r="C131" t="s">
        <v>187</v>
      </c>
      <c r="E131">
        <v>1519</v>
      </c>
      <c r="F131">
        <v>2001</v>
      </c>
      <c r="G131" s="3">
        <v>0.15850694444444444</v>
      </c>
      <c r="H131">
        <v>30.599999999999998</v>
      </c>
      <c r="I131" s="18">
        <f t="shared" si="10"/>
        <v>17</v>
      </c>
      <c r="J131" s="13">
        <v>1</v>
      </c>
      <c r="K131" s="17">
        <f t="shared" si="11"/>
        <v>30.599999999999998</v>
      </c>
      <c r="M131" s="8">
        <v>1.6643518518518519E-2</v>
      </c>
      <c r="N131" s="8">
        <v>2.0243055555555559E-2</v>
      </c>
      <c r="O131" s="8">
        <v>2.2627314814814808E-2</v>
      </c>
      <c r="P131" s="8">
        <v>2.1712962962962969E-2</v>
      </c>
      <c r="Q131" s="8">
        <v>2.5092592592592597E-2</v>
      </c>
      <c r="R131" s="8">
        <v>5.2187499999999984E-2</v>
      </c>
      <c r="S131" s="8"/>
      <c r="T131" s="8"/>
      <c r="U131" s="8"/>
      <c r="V131" s="8"/>
    </row>
    <row r="132" spans="1:34">
      <c r="A132" s="18">
        <v>15</v>
      </c>
      <c r="B132" t="s">
        <v>190</v>
      </c>
      <c r="C132" t="s">
        <v>191</v>
      </c>
      <c r="D132" t="s">
        <v>192</v>
      </c>
      <c r="E132">
        <v>3867</v>
      </c>
      <c r="F132">
        <v>1968</v>
      </c>
      <c r="G132" s="3">
        <v>0.1580324074074074</v>
      </c>
      <c r="H132">
        <v>25.5</v>
      </c>
      <c r="I132" s="18">
        <f t="shared" si="10"/>
        <v>50</v>
      </c>
      <c r="J132" s="13">
        <f>(117.37067-1.25437*I132+0.02266*I132*I132)/100.01375</f>
        <v>1.1128686805564234</v>
      </c>
      <c r="K132" s="17">
        <f t="shared" si="11"/>
        <v>28.378151354188798</v>
      </c>
      <c r="M132" s="8">
        <v>2.6168981481481477E-2</v>
      </c>
      <c r="N132" s="8">
        <v>2.8252314814814817E-2</v>
      </c>
      <c r="O132" s="8">
        <v>4.0289351851851861E-2</v>
      </c>
      <c r="P132" s="8">
        <v>4.6493055555555537E-2</v>
      </c>
      <c r="Q132" s="8">
        <v>1.6828703703703707E-2</v>
      </c>
      <c r="R132" s="8"/>
      <c r="S132" s="8"/>
      <c r="T132" s="8"/>
      <c r="U132" s="8"/>
      <c r="V132" s="8"/>
    </row>
    <row r="133" spans="1:34">
      <c r="A133" s="18">
        <v>16</v>
      </c>
      <c r="B133" t="s">
        <v>188</v>
      </c>
      <c r="C133" t="s">
        <v>189</v>
      </c>
      <c r="D133" t="s">
        <v>83</v>
      </c>
      <c r="E133">
        <v>3046</v>
      </c>
      <c r="F133">
        <v>1981</v>
      </c>
      <c r="G133" s="3">
        <v>0.12178240740740741</v>
      </c>
      <c r="H133">
        <v>25.5</v>
      </c>
      <c r="I133" s="18">
        <f t="shared" si="10"/>
        <v>37</v>
      </c>
      <c r="J133" s="13">
        <f>(117.37067-1.25437*I133+0.02266*I133*I133)/100.01375</f>
        <v>1.0196649960630413</v>
      </c>
      <c r="K133" s="17">
        <f t="shared" si="11"/>
        <v>26.001457399607553</v>
      </c>
      <c r="M133" s="8">
        <v>2.0682870370370372E-2</v>
      </c>
      <c r="N133" s="8">
        <v>2.1736111111111109E-2</v>
      </c>
      <c r="O133" s="8">
        <v>2.5856481481481473E-2</v>
      </c>
      <c r="P133" s="8">
        <v>2.8067129629629636E-2</v>
      </c>
      <c r="Q133" s="8">
        <v>2.5439814814814818E-2</v>
      </c>
      <c r="R133" s="8"/>
      <c r="S133" s="8"/>
      <c r="T133" s="8"/>
      <c r="U133" s="8"/>
      <c r="V133" s="8"/>
    </row>
    <row r="134" spans="1:34">
      <c r="A134" s="18">
        <v>17</v>
      </c>
      <c r="B134" t="s">
        <v>193</v>
      </c>
      <c r="C134" t="s">
        <v>194</v>
      </c>
      <c r="E134">
        <v>3303</v>
      </c>
      <c r="F134">
        <v>1997</v>
      </c>
      <c r="G134" s="3">
        <v>5.949074074074074E-2</v>
      </c>
      <c r="H134">
        <v>20.399999999999999</v>
      </c>
      <c r="I134" s="18">
        <f t="shared" si="10"/>
        <v>21</v>
      </c>
      <c r="J134" s="13">
        <v>1</v>
      </c>
      <c r="K134" s="17">
        <f t="shared" si="11"/>
        <v>20.399999999999999</v>
      </c>
      <c r="M134" s="8">
        <v>1.9479166666666669E-2</v>
      </c>
      <c r="N134" s="8">
        <v>1.290509259259259E-2</v>
      </c>
      <c r="O134" s="8">
        <v>1.4953703703703705E-2</v>
      </c>
      <c r="P134" s="8">
        <v>1.2152777777777776E-2</v>
      </c>
      <c r="Q134" s="8"/>
      <c r="R134" s="8"/>
      <c r="S134" s="8"/>
      <c r="T134" s="8"/>
      <c r="U134" s="8"/>
      <c r="V134" s="8"/>
    </row>
    <row r="135" spans="1:34">
      <c r="A135" s="18">
        <v>18</v>
      </c>
      <c r="B135" t="s">
        <v>195</v>
      </c>
      <c r="C135" t="s">
        <v>176</v>
      </c>
      <c r="D135" t="s">
        <v>22</v>
      </c>
      <c r="E135">
        <v>1381</v>
      </c>
      <c r="F135">
        <v>2004</v>
      </c>
      <c r="G135" s="3">
        <v>6.7175925925925931E-2</v>
      </c>
      <c r="H135">
        <v>20.399999999999999</v>
      </c>
      <c r="I135" s="18">
        <f t="shared" si="10"/>
        <v>14</v>
      </c>
      <c r="J135" s="13">
        <v>1</v>
      </c>
      <c r="K135" s="17">
        <f t="shared" si="11"/>
        <v>20.399999999999999</v>
      </c>
      <c r="M135" s="8">
        <v>1.7175925925925924E-2</v>
      </c>
      <c r="N135" s="8">
        <v>1.5509259259259261E-2</v>
      </c>
      <c r="O135" s="8">
        <v>1.6539351851851847E-2</v>
      </c>
      <c r="P135" s="8">
        <v>1.7951388888888899E-2</v>
      </c>
      <c r="Q135" s="8"/>
      <c r="R135" s="8"/>
      <c r="S135" s="8"/>
      <c r="T135" s="8"/>
      <c r="U135" s="8"/>
      <c r="V135" s="8"/>
    </row>
    <row r="136" spans="1:34">
      <c r="A136" s="18">
        <v>19</v>
      </c>
      <c r="B136" t="s">
        <v>196</v>
      </c>
      <c r="C136" t="s">
        <v>197</v>
      </c>
      <c r="D136" t="s">
        <v>250</v>
      </c>
      <c r="E136">
        <v>3038</v>
      </c>
      <c r="F136">
        <v>2002</v>
      </c>
      <c r="G136" s="3">
        <v>7.2384259259259259E-2</v>
      </c>
      <c r="H136">
        <v>20.399999999999999</v>
      </c>
      <c r="I136" s="18">
        <f t="shared" si="10"/>
        <v>16</v>
      </c>
      <c r="J136" s="13">
        <v>1</v>
      </c>
      <c r="K136" s="17">
        <f t="shared" si="11"/>
        <v>20.399999999999999</v>
      </c>
      <c r="M136" s="8">
        <v>1.6064814814814813E-2</v>
      </c>
      <c r="N136" s="8">
        <v>1.7175925925925931E-2</v>
      </c>
      <c r="O136" s="8">
        <v>2.1539351851851844E-2</v>
      </c>
      <c r="P136" s="8">
        <v>1.7604166666666671E-2</v>
      </c>
      <c r="Q136" s="8"/>
      <c r="R136" s="8"/>
      <c r="S136" s="8"/>
      <c r="T136" s="8"/>
      <c r="U136" s="8"/>
      <c r="V136" s="8"/>
    </row>
    <row r="137" spans="1:34">
      <c r="A137" s="18">
        <v>20</v>
      </c>
      <c r="B137" t="s">
        <v>154</v>
      </c>
      <c r="C137" t="s">
        <v>171</v>
      </c>
      <c r="E137">
        <v>3719</v>
      </c>
      <c r="F137">
        <v>2001</v>
      </c>
      <c r="G137" s="3">
        <v>8.1932870370370378E-2</v>
      </c>
      <c r="H137">
        <v>20.399999999999999</v>
      </c>
      <c r="I137" s="18">
        <f t="shared" si="10"/>
        <v>17</v>
      </c>
      <c r="J137" s="13">
        <v>1</v>
      </c>
      <c r="K137" s="17">
        <f t="shared" si="11"/>
        <v>20.399999999999999</v>
      </c>
      <c r="L137" s="1"/>
      <c r="M137" s="8">
        <v>3.1435185185185184E-2</v>
      </c>
      <c r="N137" s="8">
        <v>2.9293981481481483E-2</v>
      </c>
      <c r="O137" s="8">
        <v>2.1203703703703711E-2</v>
      </c>
      <c r="P137" s="8"/>
      <c r="Q137" s="8"/>
      <c r="R137" s="8"/>
      <c r="S137" s="8"/>
      <c r="T137" s="8"/>
      <c r="U137" s="8"/>
      <c r="V137" s="8"/>
    </row>
    <row r="138" spans="1:34">
      <c r="A138" s="18">
        <v>21</v>
      </c>
      <c r="B138" t="s">
        <v>198</v>
      </c>
      <c r="C138" t="s">
        <v>199</v>
      </c>
      <c r="D138" t="s">
        <v>243</v>
      </c>
      <c r="E138">
        <v>3527</v>
      </c>
      <c r="F138">
        <v>2001</v>
      </c>
      <c r="G138" s="3">
        <v>9.2164351851851845E-2</v>
      </c>
      <c r="H138">
        <v>20.399999999999999</v>
      </c>
      <c r="I138" s="18">
        <f t="shared" si="10"/>
        <v>17</v>
      </c>
      <c r="J138" s="13">
        <v>1</v>
      </c>
      <c r="K138" s="17">
        <f t="shared" si="11"/>
        <v>20.399999999999999</v>
      </c>
      <c r="M138" s="8">
        <v>1.9675925925925927E-2</v>
      </c>
      <c r="N138" s="8">
        <v>2.0671296296296295E-2</v>
      </c>
      <c r="O138" s="8">
        <v>2.2824074074074073E-2</v>
      </c>
      <c r="P138" s="8">
        <v>2.899305555555555E-2</v>
      </c>
      <c r="Q138" s="8"/>
      <c r="R138" s="8"/>
      <c r="S138" s="8"/>
      <c r="T138" s="8"/>
      <c r="U138" s="8"/>
      <c r="V138" s="8"/>
    </row>
    <row r="139" spans="1:34">
      <c r="A139" s="18">
        <v>22</v>
      </c>
      <c r="B139" t="s">
        <v>188</v>
      </c>
      <c r="C139" t="s">
        <v>200</v>
      </c>
      <c r="D139" t="s">
        <v>83</v>
      </c>
      <c r="E139">
        <v>3042</v>
      </c>
      <c r="F139">
        <v>2000</v>
      </c>
      <c r="G139" s="3">
        <v>9.7870370370370371E-2</v>
      </c>
      <c r="H139">
        <v>20.399999999999999</v>
      </c>
      <c r="I139" s="18">
        <f t="shared" si="10"/>
        <v>18</v>
      </c>
      <c r="J139" s="13">
        <v>1</v>
      </c>
      <c r="K139" s="17">
        <f t="shared" si="11"/>
        <v>20.399999999999999</v>
      </c>
      <c r="M139" s="8">
        <v>2.0682870370370372E-2</v>
      </c>
      <c r="N139" s="8">
        <v>2.7812500000000004E-2</v>
      </c>
      <c r="O139" s="8">
        <v>2.7430555555555562E-2</v>
      </c>
      <c r="P139" s="8">
        <v>2.1944444444444433E-2</v>
      </c>
      <c r="Q139" s="8"/>
      <c r="R139" s="8"/>
      <c r="S139" s="8"/>
      <c r="T139" s="8"/>
      <c r="U139" s="8"/>
      <c r="V139" s="8"/>
    </row>
    <row r="140" spans="1:34">
      <c r="A140" s="18">
        <v>23</v>
      </c>
      <c r="B140" t="s">
        <v>201</v>
      </c>
      <c r="C140" t="s">
        <v>202</v>
      </c>
      <c r="D140" t="s">
        <v>22</v>
      </c>
      <c r="E140">
        <v>3918</v>
      </c>
      <c r="F140">
        <v>1990</v>
      </c>
      <c r="G140" s="3">
        <v>0.13965277777777776</v>
      </c>
      <c r="H140">
        <v>20.399999999999999</v>
      </c>
      <c r="I140" s="18">
        <f t="shared" si="10"/>
        <v>28</v>
      </c>
      <c r="J140" s="13">
        <v>1</v>
      </c>
      <c r="K140" s="17">
        <f t="shared" si="11"/>
        <v>20.399999999999999</v>
      </c>
      <c r="M140" s="8">
        <v>2.9236111111111112E-2</v>
      </c>
      <c r="N140" s="8">
        <v>3.2916666666666664E-2</v>
      </c>
      <c r="O140" s="8">
        <v>3.5312500000000011E-2</v>
      </c>
      <c r="P140" s="8">
        <v>4.2187499999999975E-2</v>
      </c>
      <c r="Q140" s="8"/>
      <c r="R140" s="8"/>
      <c r="S140" s="8"/>
      <c r="T140" s="8"/>
      <c r="U140" s="8"/>
      <c r="V140" s="8"/>
    </row>
    <row r="141" spans="1:34">
      <c r="A141" s="18">
        <v>14</v>
      </c>
      <c r="B141" t="s">
        <v>222</v>
      </c>
      <c r="C141" t="s">
        <v>165</v>
      </c>
      <c r="D141" t="s">
        <v>248</v>
      </c>
      <c r="E141">
        <v>3930</v>
      </c>
      <c r="F141">
        <v>1976</v>
      </c>
      <c r="G141" s="3">
        <v>0.10788194444444441</v>
      </c>
      <c r="H141">
        <v>15.299999999999999</v>
      </c>
      <c r="I141" s="18">
        <f t="shared" si="10"/>
        <v>42</v>
      </c>
      <c r="J141" s="13">
        <f>(117.37067-1.25437*I141+0.02266*I141*I141)/100.01375</f>
        <v>1.0464498131506916</v>
      </c>
      <c r="K141" s="17">
        <f t="shared" si="11"/>
        <v>16.010682141205582</v>
      </c>
      <c r="M141" s="8">
        <v>3.4108796296296297E-2</v>
      </c>
      <c r="N141" s="8">
        <v>3.5497685185185174E-2</v>
      </c>
      <c r="O141" s="8">
        <v>3.8275462962962942E-2</v>
      </c>
      <c r="P141" s="8"/>
      <c r="Q141" s="8"/>
      <c r="R141" s="8"/>
      <c r="S141" s="8"/>
      <c r="T141" s="8"/>
      <c r="U141" s="8"/>
      <c r="V141" s="8"/>
      <c r="AG141" s="2"/>
      <c r="AH141"/>
    </row>
    <row r="142" spans="1:34">
      <c r="A142" s="18">
        <v>24</v>
      </c>
      <c r="B142" t="s">
        <v>203</v>
      </c>
      <c r="C142" t="s">
        <v>204</v>
      </c>
      <c r="E142">
        <v>3350</v>
      </c>
      <c r="F142">
        <v>2004</v>
      </c>
      <c r="G142" s="3">
        <v>4.9467592592592591E-2</v>
      </c>
      <c r="H142">
        <v>15.299999999999999</v>
      </c>
      <c r="I142" s="18">
        <f t="shared" si="10"/>
        <v>14</v>
      </c>
      <c r="J142" s="13">
        <v>1</v>
      </c>
      <c r="K142" s="17">
        <f t="shared" si="11"/>
        <v>15.299999999999999</v>
      </c>
      <c r="M142" s="8">
        <v>1.6435185185185188E-2</v>
      </c>
      <c r="N142" s="8">
        <v>1.6504629629629623E-2</v>
      </c>
      <c r="O142" s="8">
        <v>1.652777777777778E-2</v>
      </c>
      <c r="P142" s="8"/>
      <c r="Q142" s="8"/>
      <c r="R142" s="8"/>
      <c r="S142" s="8"/>
      <c r="T142" s="8"/>
      <c r="U142" s="8"/>
      <c r="V142" s="8"/>
    </row>
    <row r="143" spans="1:34">
      <c r="A143" s="18">
        <v>25</v>
      </c>
      <c r="B143" t="s">
        <v>205</v>
      </c>
      <c r="C143" t="s">
        <v>182</v>
      </c>
      <c r="E143">
        <v>3330</v>
      </c>
      <c r="F143">
        <v>2005</v>
      </c>
      <c r="G143" s="3">
        <v>5.9629629629629623E-2</v>
      </c>
      <c r="H143">
        <v>15.299999999999999</v>
      </c>
      <c r="I143" s="18">
        <f t="shared" si="10"/>
        <v>13</v>
      </c>
      <c r="J143" s="13">
        <v>1</v>
      </c>
      <c r="K143" s="17">
        <f t="shared" si="11"/>
        <v>15.299999999999999</v>
      </c>
      <c r="M143" s="8">
        <v>1.8993055555555558E-2</v>
      </c>
      <c r="N143" s="8">
        <v>1.892361111111111E-2</v>
      </c>
      <c r="O143" s="8">
        <v>2.1712962962962955E-2</v>
      </c>
      <c r="P143" s="8"/>
      <c r="Q143" s="8"/>
      <c r="R143" s="8"/>
      <c r="S143" s="8"/>
      <c r="T143" s="8"/>
      <c r="U143" s="8"/>
      <c r="V143" s="8"/>
    </row>
    <row r="144" spans="1:34">
      <c r="A144" s="18">
        <v>26</v>
      </c>
      <c r="B144" t="s">
        <v>206</v>
      </c>
      <c r="C144" t="s">
        <v>207</v>
      </c>
      <c r="D144" t="s">
        <v>22</v>
      </c>
      <c r="E144">
        <v>1554</v>
      </c>
      <c r="F144">
        <v>2004</v>
      </c>
      <c r="G144" s="3">
        <v>6.1087962962962962E-2</v>
      </c>
      <c r="H144">
        <v>15.299999999999999</v>
      </c>
      <c r="I144" s="18">
        <f t="shared" si="10"/>
        <v>14</v>
      </c>
      <c r="J144" s="13">
        <v>1</v>
      </c>
      <c r="K144" s="17">
        <f t="shared" si="11"/>
        <v>15.299999999999999</v>
      </c>
      <c r="M144" s="8">
        <v>1.8425925925925925E-2</v>
      </c>
      <c r="N144" s="8">
        <v>2.0601851851851854E-2</v>
      </c>
      <c r="O144" s="8">
        <v>2.2060185185185183E-2</v>
      </c>
      <c r="P144" s="8"/>
      <c r="Q144" s="8"/>
      <c r="R144" s="8"/>
      <c r="S144" s="8"/>
      <c r="T144" s="8"/>
      <c r="U144" s="8"/>
      <c r="V144" s="8"/>
    </row>
    <row r="145" spans="1:22">
      <c r="A145" s="18">
        <v>27</v>
      </c>
      <c r="B145" t="s">
        <v>208</v>
      </c>
      <c r="C145" t="s">
        <v>191</v>
      </c>
      <c r="E145">
        <v>3343</v>
      </c>
      <c r="F145">
        <v>2005</v>
      </c>
      <c r="G145" s="3">
        <v>6.3067129629629626E-2</v>
      </c>
      <c r="H145">
        <v>15.299999999999999</v>
      </c>
      <c r="I145" s="18">
        <f t="shared" si="10"/>
        <v>13</v>
      </c>
      <c r="J145" s="13">
        <v>1</v>
      </c>
      <c r="K145" s="17">
        <f t="shared" si="11"/>
        <v>15.299999999999999</v>
      </c>
      <c r="M145" s="8">
        <v>2.0219907407407409E-2</v>
      </c>
      <c r="N145" s="8">
        <v>2.1388888888888888E-2</v>
      </c>
      <c r="O145" s="8">
        <v>2.1458333333333329E-2</v>
      </c>
      <c r="P145" s="8"/>
      <c r="Q145" s="8"/>
      <c r="R145" s="8"/>
      <c r="S145" s="8"/>
      <c r="T145" s="8"/>
      <c r="U145" s="8"/>
      <c r="V145" s="8"/>
    </row>
    <row r="146" spans="1:22">
      <c r="A146" s="18">
        <v>28</v>
      </c>
      <c r="B146" t="s">
        <v>209</v>
      </c>
      <c r="C146" t="s">
        <v>210</v>
      </c>
      <c r="D146" t="s">
        <v>105</v>
      </c>
      <c r="E146">
        <v>3913</v>
      </c>
      <c r="F146">
        <v>2004</v>
      </c>
      <c r="G146" s="3">
        <v>6.4733796296296289E-2</v>
      </c>
      <c r="H146">
        <v>15.299999999999999</v>
      </c>
      <c r="I146" s="18">
        <f t="shared" si="10"/>
        <v>14</v>
      </c>
      <c r="J146" s="13">
        <v>1</v>
      </c>
      <c r="K146" s="17">
        <f t="shared" si="11"/>
        <v>15.299999999999999</v>
      </c>
      <c r="M146" s="8">
        <v>2.3773148148148151E-2</v>
      </c>
      <c r="N146" s="8">
        <v>2.7511574074074074E-2</v>
      </c>
      <c r="O146" s="8">
        <v>1.3449074074074065E-2</v>
      </c>
      <c r="P146" s="8"/>
      <c r="Q146" s="8"/>
      <c r="R146" s="8"/>
      <c r="S146" s="8"/>
      <c r="T146" s="8"/>
      <c r="U146" s="8"/>
      <c r="V146" s="8"/>
    </row>
    <row r="147" spans="1:22">
      <c r="A147" s="18">
        <v>29</v>
      </c>
      <c r="B147" t="s">
        <v>211</v>
      </c>
      <c r="C147" t="s">
        <v>212</v>
      </c>
      <c r="D147" t="s">
        <v>22</v>
      </c>
      <c r="E147">
        <v>3748</v>
      </c>
      <c r="F147">
        <v>2004</v>
      </c>
      <c r="G147" s="3">
        <v>6.8159722222222219E-2</v>
      </c>
      <c r="H147">
        <v>15.299999999999999</v>
      </c>
      <c r="I147" s="18">
        <f t="shared" si="10"/>
        <v>14</v>
      </c>
      <c r="J147" s="13">
        <v>1</v>
      </c>
      <c r="K147" s="17">
        <f t="shared" si="11"/>
        <v>15.299999999999999</v>
      </c>
      <c r="M147" s="8">
        <v>1.9108796296296294E-2</v>
      </c>
      <c r="N147" s="8">
        <v>2.2152777777777775E-2</v>
      </c>
      <c r="O147" s="8">
        <v>2.689814814814815E-2</v>
      </c>
      <c r="P147" s="8"/>
      <c r="Q147" s="8"/>
      <c r="R147" s="8"/>
      <c r="S147" s="8"/>
      <c r="T147" s="8"/>
      <c r="U147" s="8"/>
      <c r="V147" s="8"/>
    </row>
    <row r="148" spans="1:22">
      <c r="A148" s="18">
        <v>30</v>
      </c>
      <c r="B148" t="s">
        <v>213</v>
      </c>
      <c r="C148" t="s">
        <v>214</v>
      </c>
      <c r="D148" t="s">
        <v>22</v>
      </c>
      <c r="E148">
        <v>3912</v>
      </c>
      <c r="F148">
        <v>2003</v>
      </c>
      <c r="G148" s="3">
        <v>7.1238425925925927E-2</v>
      </c>
      <c r="H148">
        <v>15.299999999999999</v>
      </c>
      <c r="I148" s="18">
        <f t="shared" si="10"/>
        <v>15</v>
      </c>
      <c r="J148" s="13">
        <v>1</v>
      </c>
      <c r="K148" s="17">
        <f t="shared" si="11"/>
        <v>15.299999999999999</v>
      </c>
      <c r="M148" s="8">
        <v>2.5185185185185185E-2</v>
      </c>
      <c r="N148" s="8">
        <v>2.087962962962963E-2</v>
      </c>
      <c r="O148" s="8">
        <v>2.5173611111111112E-2</v>
      </c>
      <c r="P148" s="8"/>
      <c r="Q148" s="8"/>
      <c r="R148" s="8"/>
      <c r="S148" s="8"/>
      <c r="T148" s="8"/>
      <c r="U148" s="8"/>
      <c r="V148" s="8"/>
    </row>
    <row r="149" spans="1:22">
      <c r="A149" s="18">
        <v>31</v>
      </c>
      <c r="B149" t="s">
        <v>215</v>
      </c>
      <c r="C149" t="s">
        <v>171</v>
      </c>
      <c r="D149" t="s">
        <v>252</v>
      </c>
      <c r="E149">
        <v>3886</v>
      </c>
      <c r="F149">
        <v>2003</v>
      </c>
      <c r="G149" s="3">
        <v>7.8553240740740743E-2</v>
      </c>
      <c r="H149">
        <v>15.299999999999999</v>
      </c>
      <c r="I149" s="18">
        <f t="shared" si="10"/>
        <v>15</v>
      </c>
      <c r="J149" s="13">
        <v>1</v>
      </c>
      <c r="K149" s="17">
        <f t="shared" si="11"/>
        <v>15.299999999999999</v>
      </c>
      <c r="M149" s="8">
        <v>2.7141203703703706E-2</v>
      </c>
      <c r="N149" s="8">
        <v>2.3344907407407408E-2</v>
      </c>
      <c r="O149" s="8">
        <v>2.8067129629629629E-2</v>
      </c>
      <c r="P149" s="8"/>
      <c r="Q149" s="8"/>
      <c r="R149" s="8"/>
      <c r="S149" s="8"/>
      <c r="T149" s="8"/>
      <c r="U149" s="8"/>
      <c r="V149" s="8"/>
    </row>
    <row r="150" spans="1:22">
      <c r="A150" s="18">
        <v>32</v>
      </c>
      <c r="B150" t="s">
        <v>216</v>
      </c>
      <c r="C150" t="s">
        <v>217</v>
      </c>
      <c r="D150" t="s">
        <v>249</v>
      </c>
      <c r="E150">
        <v>1387</v>
      </c>
      <c r="F150">
        <v>2004</v>
      </c>
      <c r="G150" s="3">
        <v>7.9224537037037038E-2</v>
      </c>
      <c r="H150">
        <v>15.299999999999999</v>
      </c>
      <c r="I150" s="18">
        <f t="shared" si="10"/>
        <v>14</v>
      </c>
      <c r="J150" s="13">
        <v>1</v>
      </c>
      <c r="K150" s="17">
        <f t="shared" si="11"/>
        <v>15.299999999999999</v>
      </c>
      <c r="M150" s="8">
        <v>2.3078703703703702E-2</v>
      </c>
      <c r="N150" s="8">
        <v>2.6990740740740742E-2</v>
      </c>
      <c r="O150" s="8">
        <v>2.9155092592592594E-2</v>
      </c>
      <c r="P150" s="8"/>
      <c r="Q150" s="8"/>
      <c r="R150" s="8"/>
      <c r="S150" s="8"/>
      <c r="T150" s="8"/>
      <c r="U150" s="8"/>
      <c r="V150" s="8"/>
    </row>
    <row r="151" spans="1:22">
      <c r="A151" s="18">
        <v>34</v>
      </c>
      <c r="B151" t="s">
        <v>218</v>
      </c>
      <c r="C151" t="s">
        <v>219</v>
      </c>
      <c r="D151" t="s">
        <v>22</v>
      </c>
      <c r="E151">
        <v>3909</v>
      </c>
      <c r="F151">
        <v>2004</v>
      </c>
      <c r="G151" s="3">
        <v>8.6631944444444442E-2</v>
      </c>
      <c r="H151">
        <v>15.299999999999999</v>
      </c>
      <c r="I151" s="18">
        <f t="shared" ref="I151:I167" si="12">2018-F151</f>
        <v>14</v>
      </c>
      <c r="J151" s="13">
        <v>1</v>
      </c>
      <c r="K151" s="17">
        <f t="shared" ref="K151:K167" si="13">H151*J151</f>
        <v>15.299999999999999</v>
      </c>
      <c r="M151" s="8">
        <v>2.5706018518518517E-2</v>
      </c>
      <c r="N151" s="8">
        <v>2.8576388888888894E-2</v>
      </c>
      <c r="O151" s="8">
        <v>3.2349537037037031E-2</v>
      </c>
      <c r="P151" s="8"/>
      <c r="Q151" s="8"/>
      <c r="R151" s="8"/>
      <c r="S151" s="8"/>
      <c r="T151" s="8"/>
      <c r="U151" s="8"/>
      <c r="V151" s="8"/>
    </row>
    <row r="152" spans="1:22">
      <c r="A152" s="18">
        <v>35</v>
      </c>
      <c r="B152" t="s">
        <v>188</v>
      </c>
      <c r="C152" t="s">
        <v>210</v>
      </c>
      <c r="D152" t="s">
        <v>83</v>
      </c>
      <c r="E152">
        <v>3041</v>
      </c>
      <c r="F152">
        <v>2007</v>
      </c>
      <c r="G152" s="3">
        <v>0.10561342592592593</v>
      </c>
      <c r="H152">
        <v>15.299999999999999</v>
      </c>
      <c r="I152" s="18">
        <f t="shared" si="12"/>
        <v>11</v>
      </c>
      <c r="J152" s="13">
        <v>1</v>
      </c>
      <c r="K152" s="17">
        <f t="shared" si="13"/>
        <v>15.299999999999999</v>
      </c>
      <c r="M152" s="8">
        <v>2.5370370370370366E-2</v>
      </c>
      <c r="N152" s="8">
        <v>4.29513888888889E-2</v>
      </c>
      <c r="O152" s="8">
        <v>3.7291666666666667E-2</v>
      </c>
      <c r="P152" s="8"/>
      <c r="Q152" s="8"/>
      <c r="R152" s="8"/>
      <c r="S152" s="8"/>
      <c r="T152" s="8"/>
      <c r="U152" s="8"/>
      <c r="V152" s="8"/>
    </row>
    <row r="153" spans="1:22">
      <c r="A153" s="18">
        <v>33</v>
      </c>
      <c r="B153" t="s">
        <v>220</v>
      </c>
      <c r="C153" t="s">
        <v>221</v>
      </c>
      <c r="D153" t="s">
        <v>252</v>
      </c>
      <c r="E153">
        <v>3887</v>
      </c>
      <c r="F153">
        <v>2006</v>
      </c>
      <c r="G153" s="3">
        <v>0.11371527777777782</v>
      </c>
      <c r="H153">
        <v>15.299999999999999</v>
      </c>
      <c r="I153" s="18">
        <f t="shared" si="12"/>
        <v>12</v>
      </c>
      <c r="J153" s="13">
        <v>1</v>
      </c>
      <c r="K153" s="17">
        <f t="shared" si="13"/>
        <v>15.299999999999999</v>
      </c>
      <c r="M153" s="8">
        <v>2.7395833333333338E-2</v>
      </c>
      <c r="N153" s="8">
        <v>2.2326388888888885E-2</v>
      </c>
      <c r="O153" s="8">
        <v>6.3993055555555595E-2</v>
      </c>
      <c r="P153" s="8"/>
      <c r="Q153" s="8"/>
      <c r="R153" s="8"/>
      <c r="S153" s="8"/>
      <c r="T153" s="8"/>
      <c r="U153" s="8"/>
      <c r="V153" s="8"/>
    </row>
    <row r="154" spans="1:22">
      <c r="A154" s="18">
        <v>36</v>
      </c>
      <c r="B154" t="s">
        <v>225</v>
      </c>
      <c r="C154" t="s">
        <v>189</v>
      </c>
      <c r="D154" t="s">
        <v>243</v>
      </c>
      <c r="E154">
        <v>3077</v>
      </c>
      <c r="F154">
        <v>1948</v>
      </c>
      <c r="G154" s="3">
        <v>6.0532407407407403E-2</v>
      </c>
      <c r="H154">
        <v>10.199999999999999</v>
      </c>
      <c r="I154" s="18">
        <f t="shared" si="12"/>
        <v>70</v>
      </c>
      <c r="J154" s="13">
        <f>(117.37067-1.25437*I154+0.02266*I154*I154)/100.01375</f>
        <v>1.4057944032695504</v>
      </c>
      <c r="K154" s="17">
        <f t="shared" si="13"/>
        <v>14.339102913349413</v>
      </c>
      <c r="M154" s="8">
        <v>3.0636574074074076E-2</v>
      </c>
      <c r="N154" s="8">
        <v>2.9895833333333326E-2</v>
      </c>
      <c r="O154" s="8"/>
      <c r="P154" s="8"/>
      <c r="Q154" s="8"/>
      <c r="R154" s="8"/>
      <c r="S154" s="8"/>
      <c r="T154" s="8"/>
      <c r="U154" s="8"/>
      <c r="V154" s="8"/>
    </row>
    <row r="155" spans="1:22">
      <c r="A155" s="18">
        <v>37</v>
      </c>
      <c r="B155" t="s">
        <v>226</v>
      </c>
      <c r="C155" t="s">
        <v>227</v>
      </c>
      <c r="E155">
        <v>3284</v>
      </c>
      <c r="F155">
        <v>1961</v>
      </c>
      <c r="G155" s="3">
        <v>7.0474537037037044E-2</v>
      </c>
      <c r="H155">
        <v>10.199999999999999</v>
      </c>
      <c r="I155" s="18">
        <f t="shared" si="12"/>
        <v>57</v>
      </c>
      <c r="J155" s="13">
        <f>(117.37067-1.25437*I155+0.02266*I155*I155)/100.01375</f>
        <v>1.1947749184487133</v>
      </c>
      <c r="K155" s="17">
        <f t="shared" si="13"/>
        <v>12.186704168176876</v>
      </c>
      <c r="M155" s="8">
        <v>3.9942129629629626E-2</v>
      </c>
      <c r="N155" s="8">
        <v>3.0532407407407418E-2</v>
      </c>
      <c r="O155" s="8"/>
      <c r="P155" s="8"/>
      <c r="Q155" s="8"/>
      <c r="R155" s="8"/>
      <c r="S155" s="8"/>
      <c r="T155" s="8"/>
      <c r="U155" s="8"/>
      <c r="V155" s="8"/>
    </row>
    <row r="156" spans="1:22">
      <c r="A156" s="18">
        <v>38</v>
      </c>
      <c r="B156" t="s">
        <v>223</v>
      </c>
      <c r="C156" t="s">
        <v>224</v>
      </c>
      <c r="D156" t="s">
        <v>105</v>
      </c>
      <c r="E156">
        <v>3911</v>
      </c>
      <c r="F156">
        <v>2004</v>
      </c>
      <c r="G156" s="3">
        <v>4.1770833333333333E-2</v>
      </c>
      <c r="H156">
        <v>10.199999999999999</v>
      </c>
      <c r="I156" s="18">
        <f t="shared" si="12"/>
        <v>14</v>
      </c>
      <c r="J156" s="13">
        <v>1</v>
      </c>
      <c r="K156" s="17">
        <f t="shared" si="13"/>
        <v>10.199999999999999</v>
      </c>
      <c r="M156" s="8">
        <v>2.013888888888889E-2</v>
      </c>
      <c r="N156" s="8">
        <v>2.1631944444444443E-2</v>
      </c>
      <c r="O156" s="8"/>
      <c r="P156" s="8"/>
      <c r="Q156" s="8"/>
      <c r="R156" s="8"/>
      <c r="S156" s="8"/>
      <c r="T156" s="8"/>
      <c r="U156" s="8"/>
      <c r="V156" s="8"/>
    </row>
    <row r="157" spans="1:22">
      <c r="A157" s="18">
        <v>39</v>
      </c>
      <c r="B157" t="s">
        <v>225</v>
      </c>
      <c r="C157" t="s">
        <v>176</v>
      </c>
      <c r="D157" t="s">
        <v>243</v>
      </c>
      <c r="E157">
        <v>3081</v>
      </c>
      <c r="F157">
        <v>2008</v>
      </c>
      <c r="G157" s="3">
        <v>7.7870370370370368E-2</v>
      </c>
      <c r="H157">
        <v>10.199999999999999</v>
      </c>
      <c r="I157" s="18">
        <f t="shared" si="12"/>
        <v>10</v>
      </c>
      <c r="J157" s="13">
        <v>1</v>
      </c>
      <c r="K157" s="17">
        <f t="shared" si="13"/>
        <v>10.199999999999999</v>
      </c>
      <c r="M157" s="8">
        <v>4.0879629629629634E-2</v>
      </c>
      <c r="N157" s="8">
        <v>3.6990740740740734E-2</v>
      </c>
      <c r="O157" s="8"/>
      <c r="P157" s="8"/>
      <c r="Q157" s="8"/>
      <c r="R157" s="8"/>
      <c r="S157" s="8"/>
      <c r="T157" s="8"/>
      <c r="U157" s="8"/>
      <c r="V157" s="8"/>
    </row>
    <row r="158" spans="1:22">
      <c r="A158" s="18">
        <v>40</v>
      </c>
      <c r="B158" t="s">
        <v>228</v>
      </c>
      <c r="C158" t="s">
        <v>229</v>
      </c>
      <c r="D158" t="s">
        <v>243</v>
      </c>
      <c r="E158">
        <v>1383</v>
      </c>
      <c r="F158">
        <v>2008</v>
      </c>
      <c r="G158" s="3">
        <v>7.886574074074075E-2</v>
      </c>
      <c r="H158">
        <v>10.199999999999999</v>
      </c>
      <c r="I158" s="18">
        <f t="shared" si="12"/>
        <v>10</v>
      </c>
      <c r="J158" s="13">
        <v>1</v>
      </c>
      <c r="K158" s="17">
        <f t="shared" si="13"/>
        <v>10.199999999999999</v>
      </c>
      <c r="M158" s="8">
        <v>4.1041666666666664E-2</v>
      </c>
      <c r="N158" s="8">
        <v>3.7824074074074086E-2</v>
      </c>
      <c r="O158" s="8"/>
      <c r="P158" s="8"/>
      <c r="Q158" s="8"/>
      <c r="R158" s="8"/>
      <c r="S158" s="8"/>
      <c r="T158" s="8"/>
      <c r="U158" s="8"/>
      <c r="V158" s="8"/>
    </row>
    <row r="159" spans="1:22">
      <c r="A159" s="18">
        <v>41</v>
      </c>
      <c r="B159" t="s">
        <v>230</v>
      </c>
      <c r="C159" t="s">
        <v>231</v>
      </c>
      <c r="E159">
        <v>3318</v>
      </c>
      <c r="F159">
        <v>1952</v>
      </c>
      <c r="G159" s="3">
        <v>3.0219907407407407E-2</v>
      </c>
      <c r="H159">
        <v>5.0999999999999996</v>
      </c>
      <c r="I159" s="18">
        <f t="shared" si="12"/>
        <v>66</v>
      </c>
      <c r="J159" s="13">
        <f>(117.37067-1.25437*I159+0.02266*I159*I159)/100.01375</f>
        <v>1.3327088525327766</v>
      </c>
      <c r="K159" s="17">
        <f t="shared" si="13"/>
        <v>6.7968151479171599</v>
      </c>
      <c r="M159" s="8">
        <v>3.0219907407407407E-2</v>
      </c>
      <c r="N159" s="8"/>
      <c r="O159" s="8"/>
      <c r="P159" s="8"/>
      <c r="Q159" s="8"/>
      <c r="R159" s="8"/>
      <c r="S159" s="8"/>
      <c r="T159" s="8"/>
      <c r="U159" s="8"/>
      <c r="V159" s="8"/>
    </row>
    <row r="160" spans="1:22">
      <c r="A160" s="18">
        <v>42</v>
      </c>
      <c r="B160" t="s">
        <v>232</v>
      </c>
      <c r="C160" t="s">
        <v>189</v>
      </c>
      <c r="E160">
        <v>3319</v>
      </c>
      <c r="F160">
        <v>1952</v>
      </c>
      <c r="G160" s="3">
        <v>3.107638888888889E-2</v>
      </c>
      <c r="H160">
        <v>5.0999999999999996</v>
      </c>
      <c r="I160" s="18">
        <f t="shared" si="12"/>
        <v>66</v>
      </c>
      <c r="J160" s="13">
        <f>(117.37067-1.25437*I160+0.02266*I160*I160)/100.01375</f>
        <v>1.3327088525327766</v>
      </c>
      <c r="K160" s="17">
        <f t="shared" si="13"/>
        <v>6.7968151479171599</v>
      </c>
      <c r="M160" s="8">
        <v>3.107638888888889E-2</v>
      </c>
      <c r="N160" s="8"/>
      <c r="O160" s="8"/>
      <c r="P160" s="8"/>
      <c r="Q160" s="8"/>
      <c r="R160" s="8"/>
      <c r="S160" s="8"/>
      <c r="T160" s="8"/>
      <c r="U160" s="8"/>
      <c r="V160" s="8"/>
    </row>
    <row r="161" spans="1:22">
      <c r="A161" s="18">
        <v>43</v>
      </c>
      <c r="B161" t="s">
        <v>195</v>
      </c>
      <c r="C161" t="s">
        <v>191</v>
      </c>
      <c r="D161" t="s">
        <v>22</v>
      </c>
      <c r="E161">
        <v>1382</v>
      </c>
      <c r="F161">
        <v>2004</v>
      </c>
      <c r="G161" s="3">
        <v>3.4166666666666672E-2</v>
      </c>
      <c r="H161">
        <v>5.0999999999999996</v>
      </c>
      <c r="I161" s="18">
        <f t="shared" si="12"/>
        <v>14</v>
      </c>
      <c r="J161" s="13">
        <v>1</v>
      </c>
      <c r="K161" s="17">
        <f t="shared" si="13"/>
        <v>5.0999999999999996</v>
      </c>
      <c r="M161" s="8">
        <v>3.4166666666666672E-2</v>
      </c>
      <c r="N161" s="8"/>
      <c r="O161" s="8"/>
      <c r="P161" s="8"/>
      <c r="Q161" s="8"/>
      <c r="R161" s="8"/>
      <c r="S161" s="8"/>
      <c r="T161" s="8"/>
      <c r="U161" s="8"/>
      <c r="V161" s="8"/>
    </row>
    <row r="162" spans="1:22">
      <c r="A162" s="18">
        <v>44</v>
      </c>
      <c r="B162" t="s">
        <v>233</v>
      </c>
      <c r="C162" t="s">
        <v>234</v>
      </c>
      <c r="E162">
        <v>2029</v>
      </c>
      <c r="F162">
        <v>2010</v>
      </c>
      <c r="G162" s="3">
        <v>3.9837962962962964E-2</v>
      </c>
      <c r="H162">
        <v>5.0999999999999996</v>
      </c>
      <c r="I162" s="18">
        <f t="shared" si="12"/>
        <v>8</v>
      </c>
      <c r="J162" s="13">
        <v>1</v>
      </c>
      <c r="K162" s="17">
        <f t="shared" si="13"/>
        <v>5.0999999999999996</v>
      </c>
      <c r="M162" s="8">
        <v>3.9837962962962964E-2</v>
      </c>
      <c r="N162" s="8"/>
      <c r="O162" s="8"/>
      <c r="P162" s="8"/>
      <c r="Q162" s="8"/>
      <c r="R162" s="8"/>
      <c r="S162" s="8"/>
      <c r="T162" s="8"/>
      <c r="U162" s="8"/>
      <c r="V162" s="8"/>
    </row>
    <row r="163" spans="1:22">
      <c r="A163" s="18">
        <v>45</v>
      </c>
      <c r="B163" t="s">
        <v>235</v>
      </c>
      <c r="C163" t="s">
        <v>236</v>
      </c>
      <c r="D163" t="s">
        <v>248</v>
      </c>
      <c r="E163">
        <v>3568</v>
      </c>
      <c r="F163">
        <v>2006</v>
      </c>
      <c r="G163" s="3">
        <v>4.1157407407407406E-2</v>
      </c>
      <c r="H163">
        <v>5.0999999999999996</v>
      </c>
      <c r="I163" s="18">
        <f t="shared" si="12"/>
        <v>12</v>
      </c>
      <c r="J163" s="13">
        <v>1</v>
      </c>
      <c r="K163" s="17">
        <f t="shared" si="13"/>
        <v>5.0999999999999996</v>
      </c>
      <c r="M163" s="8">
        <v>4.1157407407407406E-2</v>
      </c>
      <c r="N163" s="8"/>
      <c r="O163" s="8"/>
      <c r="P163" s="8"/>
      <c r="Q163" s="8"/>
      <c r="R163" s="8"/>
      <c r="S163" s="8"/>
      <c r="T163" s="8"/>
      <c r="U163" s="8"/>
      <c r="V163" s="8"/>
    </row>
    <row r="164" spans="1:22">
      <c r="A164" s="18">
        <v>46</v>
      </c>
      <c r="B164" t="s">
        <v>237</v>
      </c>
      <c r="C164" t="s">
        <v>238</v>
      </c>
      <c r="D164" t="s">
        <v>243</v>
      </c>
      <c r="E164">
        <v>1325</v>
      </c>
      <c r="F164">
        <v>2005</v>
      </c>
      <c r="G164" s="3">
        <v>4.6238425925925926E-2</v>
      </c>
      <c r="H164">
        <v>5.0999999999999996</v>
      </c>
      <c r="I164" s="18">
        <f t="shared" si="12"/>
        <v>13</v>
      </c>
      <c r="J164" s="13">
        <v>1</v>
      </c>
      <c r="K164" s="17">
        <f t="shared" si="13"/>
        <v>5.0999999999999996</v>
      </c>
      <c r="M164" s="8">
        <v>4.6238425925925926E-2</v>
      </c>
      <c r="N164" s="8"/>
      <c r="O164" s="8"/>
      <c r="P164" s="8"/>
      <c r="Q164" s="8"/>
      <c r="R164" s="8"/>
      <c r="S164" s="8"/>
      <c r="T164" s="8"/>
      <c r="U164" s="8"/>
      <c r="V164" s="8"/>
    </row>
    <row r="165" spans="1:22">
      <c r="A165" s="18">
        <v>47</v>
      </c>
      <c r="B165" t="s">
        <v>239</v>
      </c>
      <c r="C165" t="s">
        <v>165</v>
      </c>
      <c r="D165" t="s">
        <v>243</v>
      </c>
      <c r="E165">
        <v>1019</v>
      </c>
      <c r="F165">
        <v>2008</v>
      </c>
      <c r="G165" s="3">
        <v>4.6504629629629625E-2</v>
      </c>
      <c r="H165">
        <v>5.0999999999999996</v>
      </c>
      <c r="I165" s="18">
        <f t="shared" si="12"/>
        <v>10</v>
      </c>
      <c r="J165" s="13">
        <v>1</v>
      </c>
      <c r="K165" s="17">
        <f t="shared" si="13"/>
        <v>5.0999999999999996</v>
      </c>
      <c r="M165" s="8">
        <v>4.6504629629629625E-2</v>
      </c>
      <c r="N165" s="8"/>
      <c r="O165" s="8"/>
      <c r="P165" s="8"/>
      <c r="Q165" s="8"/>
      <c r="R165" s="8"/>
      <c r="S165" s="8"/>
      <c r="T165" s="8"/>
      <c r="U165" s="8"/>
      <c r="V165" s="8"/>
    </row>
    <row r="166" spans="1:22">
      <c r="A166" s="18">
        <v>48</v>
      </c>
      <c r="B166" t="s">
        <v>240</v>
      </c>
      <c r="C166" t="s">
        <v>241</v>
      </c>
      <c r="D166" t="s">
        <v>249</v>
      </c>
      <c r="E166">
        <v>3269</v>
      </c>
      <c r="F166">
        <v>1991</v>
      </c>
      <c r="G166" s="3">
        <v>4.9629629629629635E-2</v>
      </c>
      <c r="H166">
        <v>5.0999999999999996</v>
      </c>
      <c r="I166" s="18">
        <f t="shared" si="12"/>
        <v>27</v>
      </c>
      <c r="J166" s="13">
        <v>1</v>
      </c>
      <c r="K166" s="17">
        <f t="shared" si="13"/>
        <v>5.0999999999999996</v>
      </c>
      <c r="M166" s="8">
        <v>4.9629629629629635E-2</v>
      </c>
      <c r="N166" s="8"/>
      <c r="O166" s="8"/>
      <c r="P166" s="8"/>
      <c r="Q166" s="8"/>
      <c r="R166" s="8"/>
      <c r="S166" s="8"/>
      <c r="T166" s="8"/>
      <c r="U166" s="8"/>
      <c r="V166" s="8"/>
    </row>
    <row r="167" spans="1:22">
      <c r="A167" s="18">
        <v>49</v>
      </c>
      <c r="B167" t="s">
        <v>213</v>
      </c>
      <c r="C167" t="s">
        <v>214</v>
      </c>
      <c r="D167" t="s">
        <v>22</v>
      </c>
      <c r="E167">
        <v>3906</v>
      </c>
      <c r="F167">
        <v>2003</v>
      </c>
      <c r="G167" s="3">
        <v>9.7615740740740739E-2</v>
      </c>
      <c r="H167">
        <v>5.0999999999999996</v>
      </c>
      <c r="I167" s="18">
        <f t="shared" si="12"/>
        <v>15</v>
      </c>
      <c r="J167" s="13">
        <v>1</v>
      </c>
      <c r="K167" s="17">
        <f t="shared" si="13"/>
        <v>5.0999999999999996</v>
      </c>
      <c r="M167" s="8">
        <v>9.7615740740740739E-2</v>
      </c>
      <c r="N167" s="8"/>
      <c r="O167" s="8"/>
      <c r="P167" s="8"/>
      <c r="Q167" s="8"/>
      <c r="R167" s="8"/>
      <c r="S167" s="8"/>
      <c r="T167" s="8"/>
      <c r="U167" s="8"/>
      <c r="V167" s="8"/>
    </row>
  </sheetData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WinOrient - Result list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Stanislav Zhuk</dc:creator>
  <cp:lastModifiedBy>Евгений</cp:lastModifiedBy>
  <dcterms:created xsi:type="dcterms:W3CDTF">2018-02-24T08:46:33Z</dcterms:created>
  <dcterms:modified xsi:type="dcterms:W3CDTF">2018-03-03T17:09:35Z</dcterms:modified>
</cp:coreProperties>
</file>