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1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StartList_15" localSheetId="0">'Лист1'!#REF!</definedName>
    <definedName name="StartList_16" localSheetId="0">'Лист1'!#REF!</definedName>
  </definedNames>
  <calcPr fullCalcOnLoad="1"/>
</workbook>
</file>

<file path=xl/sharedStrings.xml><?xml version="1.0" encoding="utf-8"?>
<sst xmlns="http://schemas.openxmlformats.org/spreadsheetml/2006/main" count="1443" uniqueCount="951">
  <si>
    <t>Место</t>
  </si>
  <si>
    <t>Фамилия, имя</t>
  </si>
  <si>
    <t>Коллектив</t>
  </si>
  <si>
    <t>Год рождения</t>
  </si>
  <si>
    <t>Иванилов Василий</t>
  </si>
  <si>
    <t>Золкин Иван</t>
  </si>
  <si>
    <t>СШОР 111</t>
  </si>
  <si>
    <t>Чех Евгений</t>
  </si>
  <si>
    <t>ДЮСШ Краснознаменск</t>
  </si>
  <si>
    <t>Назаров Георгий</t>
  </si>
  <si>
    <t>Ковалёв Алексей</t>
  </si>
  <si>
    <t>Кольтеров Сергей</t>
  </si>
  <si>
    <t>Ходжич Денис</t>
  </si>
  <si>
    <t>Михайлов Андрей</t>
  </si>
  <si>
    <t>Афросин Максим</t>
  </si>
  <si>
    <t>лично</t>
  </si>
  <si>
    <t>Горелкин Ярослав</t>
  </si>
  <si>
    <t>Горбунов Дмитрий</t>
  </si>
  <si>
    <t>Кошелев Дмитрий</t>
  </si>
  <si>
    <t>Сидоров Иван</t>
  </si>
  <si>
    <t>Титов Даниил</t>
  </si>
  <si>
    <t>Касаткин Константин</t>
  </si>
  <si>
    <t>Зобов Павел</t>
  </si>
  <si>
    <t>Смирнов Дмитрий</t>
  </si>
  <si>
    <t>Безгин Илья</t>
  </si>
  <si>
    <t>Щелканов Александр</t>
  </si>
  <si>
    <t>Царев Сергей</t>
  </si>
  <si>
    <t>Курлович Сергей</t>
  </si>
  <si>
    <t>Чугунов Иван</t>
  </si>
  <si>
    <t>Исаев Алексей</t>
  </si>
  <si>
    <t>МЧС России</t>
  </si>
  <si>
    <t>Солнечногорск</t>
  </si>
  <si>
    <t>Малков Николай</t>
  </si>
  <si>
    <t>Мелешкин Сергей</t>
  </si>
  <si>
    <t>Королев Владимир</t>
  </si>
  <si>
    <t>Есаков Сергей</t>
  </si>
  <si>
    <t>Кондратьев Константин</t>
  </si>
  <si>
    <t>Люмаров Георгий</t>
  </si>
  <si>
    <t>Москва</t>
  </si>
  <si>
    <t>Ендовицкий Влас</t>
  </si>
  <si>
    <t>Акимов Андрей</t>
  </si>
  <si>
    <t>Ильвовский Алексей</t>
  </si>
  <si>
    <t>Альфа-Битца</t>
  </si>
  <si>
    <t>Захаревич Владимир</t>
  </si>
  <si>
    <t>Клинецкий Евгений</t>
  </si>
  <si>
    <t>Марюков Сергей</t>
  </si>
  <si>
    <t>Ларин Владимир</t>
  </si>
  <si>
    <t>Подольск</t>
  </si>
  <si>
    <t>Гуляев Виктор</t>
  </si>
  <si>
    <t>СК Ромашково</t>
  </si>
  <si>
    <t>Рязань</t>
  </si>
  <si>
    <t>Головко Валерий</t>
  </si>
  <si>
    <t>Носов Владимир</t>
  </si>
  <si>
    <t>Зарецкий Александр</t>
  </si>
  <si>
    <t>Мазин Григорий</t>
  </si>
  <si>
    <t>Бондарева Анастасия</t>
  </si>
  <si>
    <t>Кондрашкина Ксения</t>
  </si>
  <si>
    <t>Малышева Ксения</t>
  </si>
  <si>
    <t>Агафонова Ангелина</t>
  </si>
  <si>
    <t>Ломтева Анастасия</t>
  </si>
  <si>
    <t>Чугунова Екатерина</t>
  </si>
  <si>
    <t>Привезенцева Мария</t>
  </si>
  <si>
    <t>Сирякова Евгения</t>
  </si>
  <si>
    <t>Чернов Арсений</t>
  </si>
  <si>
    <t>Мельников Александр</t>
  </si>
  <si>
    <t>Чернов Георгий</t>
  </si>
  <si>
    <t>Игнатьев Валерий</t>
  </si>
  <si>
    <t>Косточка Алексей</t>
  </si>
  <si>
    <t>Трудовые резервы</t>
  </si>
  <si>
    <t>Савинова Мария</t>
  </si>
  <si>
    <t>Орехова Олеся</t>
  </si>
  <si>
    <t>Филиппова Ольга</t>
  </si>
  <si>
    <t>Баранцева Екатерина</t>
  </si>
  <si>
    <t>Мамичев Вячеслав</t>
  </si>
  <si>
    <t>Иванов Юрий</t>
  </si>
  <si>
    <t>Кукушкин Никита</t>
  </si>
  <si>
    <t>Зимин Даниил</t>
  </si>
  <si>
    <t>Семенов Илья</t>
  </si>
  <si>
    <t>Бутрим Мираслав</t>
  </si>
  <si>
    <t>Ильясевич Екатерина</t>
  </si>
  <si>
    <t>Котова Мария</t>
  </si>
  <si>
    <t>Широкова Александра</t>
  </si>
  <si>
    <t>Хамзин Ильнур</t>
  </si>
  <si>
    <t>Шаталов Даниил</t>
  </si>
  <si>
    <t>Чернышов Иван</t>
  </si>
  <si>
    <t>Кудинова Дарья</t>
  </si>
  <si>
    <t>Минаева Ирина</t>
  </si>
  <si>
    <t>Гришанкова Диана</t>
  </si>
  <si>
    <t>Еремеева Ольга</t>
  </si>
  <si>
    <t>Елисеева Александра</t>
  </si>
  <si>
    <t>Троицкая Александра</t>
  </si>
  <si>
    <t>Иванова Юлия</t>
  </si>
  <si>
    <t>Болотников Николай</t>
  </si>
  <si>
    <t>Калякин Сергей</t>
  </si>
  <si>
    <t>СШОР 49 Тринта</t>
  </si>
  <si>
    <t>Хачатуров Роман</t>
  </si>
  <si>
    <t>Филиппов Михаил</t>
  </si>
  <si>
    <t>Матис Юлия</t>
  </si>
  <si>
    <t>Иванова Светлана</t>
  </si>
  <si>
    <t>Душкин Илья</t>
  </si>
  <si>
    <t>Юность Москвы</t>
  </si>
  <si>
    <t>Докторов Владимир</t>
  </si>
  <si>
    <t>Малев Илья</t>
  </si>
  <si>
    <t>Орехов Сергей</t>
  </si>
  <si>
    <t>ЛК Наседкина</t>
  </si>
  <si>
    <t>Аникин Василий</t>
  </si>
  <si>
    <t>Старовойтов Степан</t>
  </si>
  <si>
    <t>Федоров Валерий</t>
  </si>
  <si>
    <t>Цыпленков Константин</t>
  </si>
  <si>
    <t>Щепёткин Алексей</t>
  </si>
  <si>
    <t>Волкуша</t>
  </si>
  <si>
    <t>Машинистов Сергей</t>
  </si>
  <si>
    <t>Митин Дмитрий</t>
  </si>
  <si>
    <t>Лотос</t>
  </si>
  <si>
    <t>Журавлев Денис</t>
  </si>
  <si>
    <t>Мокрый асфальт</t>
  </si>
  <si>
    <t>Панов Константин</t>
  </si>
  <si>
    <t>Есаков Игорь</t>
  </si>
  <si>
    <t>Сурнакин Антон</t>
  </si>
  <si>
    <t>Кондрашов Андрей</t>
  </si>
  <si>
    <t>Воробьев Виктор</t>
  </si>
  <si>
    <t>Незванов Юрий</t>
  </si>
  <si>
    <t>Белов Игорь</t>
  </si>
  <si>
    <t>Михаровский Владимир</t>
  </si>
  <si>
    <t>Дроздов Владимир</t>
  </si>
  <si>
    <t>Васин Анатолий</t>
  </si>
  <si>
    <t>Гарцев Евгений</t>
  </si>
  <si>
    <t>СК "ОЛИМП"</t>
  </si>
  <si>
    <t>ЦСКА</t>
  </si>
  <si>
    <t>Абакумов Виктор</t>
  </si>
  <si>
    <t>Усов Алексей</t>
  </si>
  <si>
    <t>Лыткарино</t>
  </si>
  <si>
    <t>Зайцев Виктор</t>
  </si>
  <si>
    <t>Рябов Юрий</t>
  </si>
  <si>
    <t>Мужчины М0</t>
  </si>
  <si>
    <t>Мужчины М1</t>
  </si>
  <si>
    <t>Мужчины М2</t>
  </si>
  <si>
    <t>Юноши Юст</t>
  </si>
  <si>
    <t>Женщины Ж0</t>
  </si>
  <si>
    <t>Женщины Ж 1</t>
  </si>
  <si>
    <t>Мужчины М 3</t>
  </si>
  <si>
    <t>Юноши Ю ср</t>
  </si>
  <si>
    <t>Девушки Д ст</t>
  </si>
  <si>
    <t>Юноши Ю мл</t>
  </si>
  <si>
    <t>Женщины Ж 2</t>
  </si>
  <si>
    <t>Мужчины М 4</t>
  </si>
  <si>
    <t>Девушки Д мл</t>
  </si>
  <si>
    <t>Девушки Д ср</t>
  </si>
  <si>
    <t>ОБЩИЙ ЗАЧЕТ</t>
  </si>
  <si>
    <t>Этап</t>
  </si>
  <si>
    <t>Программа</t>
  </si>
  <si>
    <t>Меликов Андрей</t>
  </si>
  <si>
    <t>Козлов Денис</t>
  </si>
  <si>
    <t>Гиниятов Максим</t>
  </si>
  <si>
    <t>Веденеев Алексей</t>
  </si>
  <si>
    <t>РГУФКСМиТ</t>
  </si>
  <si>
    <t>Конышев Дмитрий</t>
  </si>
  <si>
    <t>Юниоры</t>
  </si>
  <si>
    <t>Королева Вера</t>
  </si>
  <si>
    <t>Извольский Константин</t>
  </si>
  <si>
    <t>Лейкин Даниил</t>
  </si>
  <si>
    <t>Сонин Михаил</t>
  </si>
  <si>
    <t>Батуев Арсений</t>
  </si>
  <si>
    <t>Хвостова Софья</t>
  </si>
  <si>
    <t>Логинов Григорий</t>
  </si>
  <si>
    <t>Баранцев Виталий</t>
  </si>
  <si>
    <t>Смирнов Алексей</t>
  </si>
  <si>
    <t>Тушино 101</t>
  </si>
  <si>
    <t>Кабанов Даниил</t>
  </si>
  <si>
    <t>Чистяков Илья</t>
  </si>
  <si>
    <t>Назаров Федор</t>
  </si>
  <si>
    <t>Савельев Владимир</t>
  </si>
  <si>
    <t>Жестков Павел</t>
  </si>
  <si>
    <t>Локомотив</t>
  </si>
  <si>
    <t>Федорченко Федор</t>
  </si>
  <si>
    <t>Новоселов Денис</t>
  </si>
  <si>
    <t>Стрельникова Владислава</t>
  </si>
  <si>
    <t>Степанов Константин</t>
  </si>
  <si>
    <t>Захаров Александр</t>
  </si>
  <si>
    <t>Князюк Егор</t>
  </si>
  <si>
    <t>Калина Милан</t>
  </si>
  <si>
    <t>Захарова Екатерина</t>
  </si>
  <si>
    <t>Симонов Ярослав</t>
  </si>
  <si>
    <t>Юный лыжник</t>
  </si>
  <si>
    <t>Воронин Егор</t>
  </si>
  <si>
    <t>Легков Петр</t>
  </si>
  <si>
    <t>Заночуева Мария</t>
  </si>
  <si>
    <t>Легкова Василиса</t>
  </si>
  <si>
    <t>Ходжич Амела</t>
  </si>
  <si>
    <t>Легков Александр</t>
  </si>
  <si>
    <t>Кормаков Владислав</t>
  </si>
  <si>
    <t>Гончаров Павел</t>
  </si>
  <si>
    <t>Никитенко Георгий</t>
  </si>
  <si>
    <t>Ермакова Екатерина</t>
  </si>
  <si>
    <t>Ефремов</t>
  </si>
  <si>
    <t>Золкин Павел</t>
  </si>
  <si>
    <t>Карпов Виктор</t>
  </si>
  <si>
    <t>Твердохлеб Борис</t>
  </si>
  <si>
    <t>Новов Николай</t>
  </si>
  <si>
    <t>Барбашин Александр</t>
  </si>
  <si>
    <t>Жмаев Олег</t>
  </si>
  <si>
    <t>Гончарук Денис</t>
  </si>
  <si>
    <t>Аборонов Иван</t>
  </si>
  <si>
    <t>Ямбаев Илья</t>
  </si>
  <si>
    <t>Динамо</t>
  </si>
  <si>
    <t>Сластин Владимир</t>
  </si>
  <si>
    <t>Озарейчук Александр</t>
  </si>
  <si>
    <t>Работкина Елизавета</t>
  </si>
  <si>
    <t>Гулинский Кирилл</t>
  </si>
  <si>
    <t>Исайченкова Ксения</t>
  </si>
  <si>
    <t>Ганушкин Олег</t>
  </si>
  <si>
    <t>Буренков Игорь</t>
  </si>
  <si>
    <t>Обнинск</t>
  </si>
  <si>
    <t>Меркушов Иван</t>
  </si>
  <si>
    <t>Захарова Александра</t>
  </si>
  <si>
    <t>Степанова Ольга</t>
  </si>
  <si>
    <t>Завражин Павел</t>
  </si>
  <si>
    <t>Забродин Кирилл</t>
  </si>
  <si>
    <t>Абраменко Аркадий</t>
  </si>
  <si>
    <t>Драчук Елизавета</t>
  </si>
  <si>
    <t>Мусина Виктория</t>
  </si>
  <si>
    <t>Хромов Дмитрий</t>
  </si>
  <si>
    <t>Былинко Арина</t>
  </si>
  <si>
    <t>Шадрин Максим</t>
  </si>
  <si>
    <t>Круглик Лилия</t>
  </si>
  <si>
    <t xml:space="preserve">Юниорки </t>
  </si>
  <si>
    <t>Гришин Юрий</t>
  </si>
  <si>
    <t>Комогоров Владимир</t>
  </si>
  <si>
    <t>Иванов Александр</t>
  </si>
  <si>
    <t>Быков Евгений</t>
  </si>
  <si>
    <t>Шабанов Дмитрий</t>
  </si>
  <si>
    <t>Зверева Екатерина</t>
  </si>
  <si>
    <t>Богословская Юлия</t>
  </si>
  <si>
    <t>Прокофьева Татьяна</t>
  </si>
  <si>
    <t>Киржач</t>
  </si>
  <si>
    <t>Балакирево</t>
  </si>
  <si>
    <t>Дельцов Александр</t>
  </si>
  <si>
    <t>Васильев Виктор</t>
  </si>
  <si>
    <t>Дельцова Екатерина</t>
  </si>
  <si>
    <t>Баграмов Михаил</t>
  </si>
  <si>
    <t>Бабушкино</t>
  </si>
  <si>
    <t>Бобкова Дарья</t>
  </si>
  <si>
    <t>Левинский Максим</t>
  </si>
  <si>
    <t>Тринта</t>
  </si>
  <si>
    <t>Харитонов Иван</t>
  </si>
  <si>
    <t>Шиловская ДЮСШ</t>
  </si>
  <si>
    <t>Круковский Никита</t>
  </si>
  <si>
    <t>Ганушкин Антон</t>
  </si>
  <si>
    <t>Аникин Александр</t>
  </si>
  <si>
    <t>Лункина Марина</t>
  </si>
  <si>
    <t>Горшков Сергей</t>
  </si>
  <si>
    <t>Трофименко Никита</t>
  </si>
  <si>
    <t>Дорожкина Елизавета</t>
  </si>
  <si>
    <t>Коорт Ян</t>
  </si>
  <si>
    <t>Ефремова Екатерина</t>
  </si>
  <si>
    <t>Буренков Михаил</t>
  </si>
  <si>
    <t>Попова Мария</t>
  </si>
  <si>
    <t>Швецов Кирилл</t>
  </si>
  <si>
    <t>Коротков Антон</t>
  </si>
  <si>
    <t>Милютин Игорь</t>
  </si>
  <si>
    <t>Кащеева Дарья</t>
  </si>
  <si>
    <t>Ярова Эля</t>
  </si>
  <si>
    <t>Худякова Полина</t>
  </si>
  <si>
    <t>Никитенко Борис</t>
  </si>
  <si>
    <t>Носенко Валерий</t>
  </si>
  <si>
    <t>Прохоров Андрей</t>
  </si>
  <si>
    <t>Грибанов Александр</t>
  </si>
  <si>
    <t>Крюк Павел</t>
  </si>
  <si>
    <t>Абызов Георгий</t>
  </si>
  <si>
    <t>Иванов Илья</t>
  </si>
  <si>
    <t>ЮМ Спартак</t>
  </si>
  <si>
    <t>Васильев Георгий</t>
  </si>
  <si>
    <t>Носов Евгений</t>
  </si>
  <si>
    <t>Шапкин Евгений</t>
  </si>
  <si>
    <t>Гаврилов Лев</t>
  </si>
  <si>
    <t>Карамнов Никита</t>
  </si>
  <si>
    <t>Алешин Дмитрий</t>
  </si>
  <si>
    <t>Ганков Артём</t>
  </si>
  <si>
    <t>Чупахин Иван</t>
  </si>
  <si>
    <t>Гребенщиков Иван</t>
  </si>
  <si>
    <t>Сурайкин Демьян</t>
  </si>
  <si>
    <t>Спирин Павел</t>
  </si>
  <si>
    <t>Марков Владислав</t>
  </si>
  <si>
    <t>Зайцев Егор</t>
  </si>
  <si>
    <t>Малахов Михаил</t>
  </si>
  <si>
    <t>Ганькин Кирилл</t>
  </si>
  <si>
    <t>Семушин Максим</t>
  </si>
  <si>
    <t>Орлов Ярослав</t>
  </si>
  <si>
    <t>Мелихов Петр</t>
  </si>
  <si>
    <t>Пучков Максим</t>
  </si>
  <si>
    <t>Грачук Григорий</t>
  </si>
  <si>
    <t>Пифтанким Кирилл</t>
  </si>
  <si>
    <t>ЛК А.Легкова</t>
  </si>
  <si>
    <t>Богославская Софья</t>
  </si>
  <si>
    <t>СДЮСШОР Люберцы</t>
  </si>
  <si>
    <t>Москва, лично</t>
  </si>
  <si>
    <t>Тарасовская Мария</t>
  </si>
  <si>
    <t>Воскресенск</t>
  </si>
  <si>
    <t>Новгородцева Дарья</t>
  </si>
  <si>
    <t>СШОР 111-ФОК Лотос</t>
  </si>
  <si>
    <t>Абдуллаева Алина</t>
  </si>
  <si>
    <t>Семенова Дарья</t>
  </si>
  <si>
    <t>Баскакова Яна</t>
  </si>
  <si>
    <t>СШОР "Трудовые резервы"</t>
  </si>
  <si>
    <t>Крюк Алёна</t>
  </si>
  <si>
    <t>ДЮСШ г. Химки</t>
  </si>
  <si>
    <t>Ларионова Елизавета</t>
  </si>
  <si>
    <t>Савинкина Алина</t>
  </si>
  <si>
    <t>Тихонова Екатерина</t>
  </si>
  <si>
    <t>ГБОУ МОК "Кузьминки"</t>
  </si>
  <si>
    <t>Турланова Мария</t>
  </si>
  <si>
    <t>Ёлка-Луч, Москва</t>
  </si>
  <si>
    <t>Шабатько Дарья</t>
  </si>
  <si>
    <t>Мозголова Анна</t>
  </si>
  <si>
    <t>Маевская Софья</t>
  </si>
  <si>
    <t>Кравченко Таисия</t>
  </si>
  <si>
    <t>Капралова Анна</t>
  </si>
  <si>
    <t>Синицын Валерий</t>
  </si>
  <si>
    <t>Котова Елизавтеа</t>
  </si>
  <si>
    <t>Котова Дарья</t>
  </si>
  <si>
    <t>ДЮСШ Кольчугино</t>
  </si>
  <si>
    <t>Кольчуг-Спорт</t>
  </si>
  <si>
    <t>Самбо 70</t>
  </si>
  <si>
    <t>С/К Лунёво, МГФСО</t>
  </si>
  <si>
    <t>ДЮСШ Лидер</t>
  </si>
  <si>
    <t>Одинцово ЦСКА</t>
  </si>
  <si>
    <t>СШОР №49 "Тринта"</t>
  </si>
  <si>
    <t>г.Ерогьевск</t>
  </si>
  <si>
    <t>Тринта-Лунево</t>
  </si>
  <si>
    <t>СШ №93 на Можайке</t>
  </si>
  <si>
    <t>СЛК Ёлка</t>
  </si>
  <si>
    <t>ЛК Костерово</t>
  </si>
  <si>
    <t>СДЮШОР 43</t>
  </si>
  <si>
    <t>КСДЮСШОР Зоркий</t>
  </si>
  <si>
    <t>Маркова Полина</t>
  </si>
  <si>
    <t>Ремзина Мария</t>
  </si>
  <si>
    <t>Лопатина Мария</t>
  </si>
  <si>
    <t>Касаткина Анастасия</t>
  </si>
  <si>
    <t>Морозова Екатерина</t>
  </si>
  <si>
    <t>Галанова Анна</t>
  </si>
  <si>
    <t>Мохов Павел</t>
  </si>
  <si>
    <t>Зейналов Натик</t>
  </si>
  <si>
    <t>Рогов Роман</t>
  </si>
  <si>
    <t>Семячкин Матвей</t>
  </si>
  <si>
    <t>Шемяков Максим</t>
  </si>
  <si>
    <t>Стыров Сергей</t>
  </si>
  <si>
    <t>Котлов Константин</t>
  </si>
  <si>
    <t>Забиян Михаил</t>
  </si>
  <si>
    <t>Железнов Тимофей</t>
  </si>
  <si>
    <t>Паркулевич Александр</t>
  </si>
  <si>
    <t>Солдатов Дмитрий</t>
  </si>
  <si>
    <t>Субботин Данила</t>
  </si>
  <si>
    <t>Мякишев Павел</t>
  </si>
  <si>
    <t>Петрунин Максим</t>
  </si>
  <si>
    <t>Синицын Александр</t>
  </si>
  <si>
    <t>Шемяков Артем</t>
  </si>
  <si>
    <t>Чистяков Никита</t>
  </si>
  <si>
    <t>Осипов Павел</t>
  </si>
  <si>
    <t>Вершинин Антон</t>
  </si>
  <si>
    <t>Иванцов Дмитрий</t>
  </si>
  <si>
    <t>Сидельников Платон</t>
  </si>
  <si>
    <t>Большаков Данила</t>
  </si>
  <si>
    <t>Красногорск, Зоркий</t>
  </si>
  <si>
    <t>Абраменко Иван</t>
  </si>
  <si>
    <t>Головлёв Кирилл</t>
  </si>
  <si>
    <t>Потемкин Алексей</t>
  </si>
  <si>
    <t>Кобзарь Евгений</t>
  </si>
  <si>
    <t>СШОР 93</t>
  </si>
  <si>
    <t>Гладский Данила</t>
  </si>
  <si>
    <t>Купцов Всеволод</t>
  </si>
  <si>
    <t>Ермаков Александр</t>
  </si>
  <si>
    <t>Мышляев Никита</t>
  </si>
  <si>
    <t>Кимаковский Валентин</t>
  </si>
  <si>
    <t>Красуленко Олег</t>
  </si>
  <si>
    <t>Стенин Иван</t>
  </si>
  <si>
    <t>Лямина Мария</t>
  </si>
  <si>
    <t>Барышникова Марина</t>
  </si>
  <si>
    <t>Кащеева Виталина</t>
  </si>
  <si>
    <t>СДЮШОР 111 Зеленоград</t>
  </si>
  <si>
    <t>Попова Екатерина</t>
  </si>
  <si>
    <t>Люляева Мария</t>
  </si>
  <si>
    <t>Карташова Юлия</t>
  </si>
  <si>
    <t>Усачева Алена</t>
  </si>
  <si>
    <t>Колташ Анастасия</t>
  </si>
  <si>
    <t>Бологова Наталья</t>
  </si>
  <si>
    <t>Ермягина Анна</t>
  </si>
  <si>
    <t>Ким Юлия</t>
  </si>
  <si>
    <t>Лично</t>
  </si>
  <si>
    <t>Блинова Анастасия</t>
  </si>
  <si>
    <t>Васильева Алёна</t>
  </si>
  <si>
    <t>Снеткова Анна</t>
  </si>
  <si>
    <t>Семенов Вадим</t>
  </si>
  <si>
    <t>Харитонов Даниил</t>
  </si>
  <si>
    <t>Алиев Никита</t>
  </si>
  <si>
    <t>Арифулин Булат</t>
  </si>
  <si>
    <t>Сорокин Артём</t>
  </si>
  <si>
    <t>Попков Даниил</t>
  </si>
  <si>
    <t>Климушкин Даниил</t>
  </si>
  <si>
    <t>Абубакиров Дмитрий</t>
  </si>
  <si>
    <t>Тихонов Евгений</t>
  </si>
  <si>
    <t>Лицей 138</t>
  </si>
  <si>
    <t>Васенин Павел</t>
  </si>
  <si>
    <t>Захаров Даниил</t>
  </si>
  <si>
    <t>Бырка Максим</t>
  </si>
  <si>
    <t>Рекушин Андрей</t>
  </si>
  <si>
    <t>Лисицина Мария</t>
  </si>
  <si>
    <t>СШОР-81</t>
  </si>
  <si>
    <t>Голубева Ольга</t>
  </si>
  <si>
    <t>База "Лесная" Троицк</t>
  </si>
  <si>
    <t>Кристя Кристина</t>
  </si>
  <si>
    <t>Захаров Виталий</t>
  </si>
  <si>
    <t>Чернов Александр</t>
  </si>
  <si>
    <t>Дедков Михаил</t>
  </si>
  <si>
    <t>Миронов Александр</t>
  </si>
  <si>
    <t>Исайченков Иван</t>
  </si>
  <si>
    <t>Чумаков Никита</t>
  </si>
  <si>
    <t>Горшунов Максим</t>
  </si>
  <si>
    <t>Кузнецов Дмитрий</t>
  </si>
  <si>
    <t>Моторина Наталья</t>
  </si>
  <si>
    <t>ЛЦ Истина</t>
  </si>
  <si>
    <t>Елисеева Полина</t>
  </si>
  <si>
    <t>Килякова Кристина</t>
  </si>
  <si>
    <t>Данилова Алена</t>
  </si>
  <si>
    <t>Борткевич Карина</t>
  </si>
  <si>
    <t>Кондратьева Юлия</t>
  </si>
  <si>
    <t>Комогорова Надежда</t>
  </si>
  <si>
    <t>ГСОБ "Лесная"</t>
  </si>
  <si>
    <t>ABST</t>
  </si>
  <si>
    <t>SKI76TEAM</t>
  </si>
  <si>
    <t>Цепков Евгений</t>
  </si>
  <si>
    <t>ski76team</t>
  </si>
  <si>
    <t>СДЮШОР 3</t>
  </si>
  <si>
    <t>Терешин Алексей</t>
  </si>
  <si>
    <t>МГТУ им. Баумана</t>
  </si>
  <si>
    <t>Ефремов Алексей</t>
  </si>
  <si>
    <t>Кручков Сергей</t>
  </si>
  <si>
    <t>МГУЛ</t>
  </si>
  <si>
    <t>Динамо-19</t>
  </si>
  <si>
    <t>СДК Крылатское</t>
  </si>
  <si>
    <t>Анфилов Александр</t>
  </si>
  <si>
    <t>СК "Альфа-Битца"</t>
  </si>
  <si>
    <t>Пидимов Андрей</t>
  </si>
  <si>
    <t>Коростелкин Владимир</t>
  </si>
  <si>
    <t>Уличная хоккейная ли</t>
  </si>
  <si>
    <t>Поборцев Роман</t>
  </si>
  <si>
    <t>Роллер.ру</t>
  </si>
  <si>
    <t>Русаков Григорий</t>
  </si>
  <si>
    <t>Rollerline</t>
  </si>
  <si>
    <t>Лукьянов Михаил</t>
  </si>
  <si>
    <t>Поддубко Владимир</t>
  </si>
  <si>
    <t>ПИФКиС</t>
  </si>
  <si>
    <t>triskirun.ru</t>
  </si>
  <si>
    <t>ГК Русская кожа</t>
  </si>
  <si>
    <t>Гутников Григорий</t>
  </si>
  <si>
    <t>СК Посейдон</t>
  </si>
  <si>
    <t>Лыжный сервис "ТОКО"</t>
  </si>
  <si>
    <t>ФЛГБ Зеленоград</t>
  </si>
  <si>
    <t>Шеховцов Валерий</t>
  </si>
  <si>
    <t>ЛК Нижнецарицынский</t>
  </si>
  <si>
    <t>Прокофьев Игорь</t>
  </si>
  <si>
    <t>Шавеко Денис</t>
  </si>
  <si>
    <t>Братцево</t>
  </si>
  <si>
    <t>Красногорск</t>
  </si>
  <si>
    <t>клуб "Маруся"</t>
  </si>
  <si>
    <t>Расторгуева Валерия</t>
  </si>
  <si>
    <t>Ковалева Алла</t>
  </si>
  <si>
    <t>ЛСК Ёлка</t>
  </si>
  <si>
    <t>КЛБ Марафонец</t>
  </si>
  <si>
    <t>Последниченко Константин</t>
  </si>
  <si>
    <t>Доценко Виктор</t>
  </si>
  <si>
    <t>Динамо/Маруся</t>
  </si>
  <si>
    <t>СМ Инижиниринг</t>
  </si>
  <si>
    <t>Наро-Фоминск</t>
  </si>
  <si>
    <t>Скрипкин Юрий</t>
  </si>
  <si>
    <t>МОНИКИ</t>
  </si>
  <si>
    <t>Малкин Виталий</t>
  </si>
  <si>
    <t>Иванов Сергей</t>
  </si>
  <si>
    <t>клуб "ЛБ Лесная"</t>
  </si>
  <si>
    <t>Банецкий Виктор</t>
  </si>
  <si>
    <t>ЗелФЛГБ</t>
  </si>
  <si>
    <t>клуб Манжосова</t>
  </si>
  <si>
    <t>СК "Ромашково"</t>
  </si>
  <si>
    <t>Купешов Николай</t>
  </si>
  <si>
    <t>КФК 164</t>
  </si>
  <si>
    <t>Юрзов Владимир</t>
  </si>
  <si>
    <t>Сивков Алексей</t>
  </si>
  <si>
    <t>Крупенина Екатерина</t>
  </si>
  <si>
    <t>Волкова Софья</t>
  </si>
  <si>
    <t>Леонова Кира</t>
  </si>
  <si>
    <t>Хандогина Ирина</t>
  </si>
  <si>
    <t>Иванов Петр</t>
  </si>
  <si>
    <t>Расторгуев Артем</t>
  </si>
  <si>
    <t>Смирнов Денис</t>
  </si>
  <si>
    <t>ДО ДЮСШ "Центр"</t>
  </si>
  <si>
    <t>ДЮСШ "Олимп" Домодед</t>
  </si>
  <si>
    <t>Хисамутдинов Данила</t>
  </si>
  <si>
    <t>Киселкин Павел</t>
  </si>
  <si>
    <t>Меркулова Александра</t>
  </si>
  <si>
    <t>Ткачев Андрей</t>
  </si>
  <si>
    <t>Кузьмин Павел</t>
  </si>
  <si>
    <t>Батаева Людмила</t>
  </si>
  <si>
    <t>Новикова Лариса</t>
  </si>
  <si>
    <t>Серегин Виктор</t>
  </si>
  <si>
    <t>СДЮШОР "Истина"</t>
  </si>
  <si>
    <t>SportProject</t>
  </si>
  <si>
    <t>Арена</t>
  </si>
  <si>
    <t>ws sport</t>
  </si>
  <si>
    <t>Свиридов Петр</t>
  </si>
  <si>
    <t>Дубнов Александр</t>
  </si>
  <si>
    <t>Ловкачев Егор</t>
  </si>
  <si>
    <t>Андреев Даниил</t>
  </si>
  <si>
    <t>Валуев Александр</t>
  </si>
  <si>
    <t>Додов Суннатоло</t>
  </si>
  <si>
    <t>Лелюхин Владислав</t>
  </si>
  <si>
    <t>Девочки ДД 1 (2006 г.р. и мл)</t>
  </si>
  <si>
    <t xml:space="preserve">Мальчики ДМ 1 (2006 г.р. и мл) </t>
  </si>
  <si>
    <t>Девочки ДД 2 (2004-2005 г.р.)</t>
  </si>
  <si>
    <t>Мальчики ДМ 2 (2004-2005 г.р.)</t>
  </si>
  <si>
    <t>ССК "Ёлка"</t>
  </si>
  <si>
    <t>СДЮШОР по лыжным гон</t>
  </si>
  <si>
    <t>Корнекшева Свтелана</t>
  </si>
  <si>
    <t>Ельчанинова Софья</t>
  </si>
  <si>
    <t>Титов Валерий</t>
  </si>
  <si>
    <t>Краснова Юлия</t>
  </si>
  <si>
    <t>Жданова Елена</t>
  </si>
  <si>
    <t>Лавров Иван</t>
  </si>
  <si>
    <t>Аргунов Игорь</t>
  </si>
  <si>
    <t>Кашербенов Вениамин</t>
  </si>
  <si>
    <t>Гурин Николай</t>
  </si>
  <si>
    <t>Струков Юрий</t>
  </si>
  <si>
    <t>Грамолин Георгий</t>
  </si>
  <si>
    <t>Антохин Юрий</t>
  </si>
  <si>
    <t>Мандзюк Игорь</t>
  </si>
  <si>
    <t>Нестеров Анатолий</t>
  </si>
  <si>
    <t>Шибанов Александр</t>
  </si>
  <si>
    <t>Уланов Евгений</t>
  </si>
  <si>
    <t>Атаманов Сергей</t>
  </si>
  <si>
    <t>Бурцев Константин</t>
  </si>
  <si>
    <t>Корсаков Сергей</t>
  </si>
  <si>
    <t>Краснов Андрей</t>
  </si>
  <si>
    <t>Нестеров Василий</t>
  </si>
  <si>
    <t>Богопольский Геннадий</t>
  </si>
  <si>
    <t>Шкляров Михаил</t>
  </si>
  <si>
    <t>г. Кременки</t>
  </si>
  <si>
    <t>Беларусь-роллер-тур</t>
  </si>
  <si>
    <t>СДЮСШОР КВАНТ Обнинск</t>
  </si>
  <si>
    <t>СДЮШОР Истина</t>
  </si>
  <si>
    <t>ЦСП "Луч"</t>
  </si>
  <si>
    <t>VolkushaBulls</t>
  </si>
  <si>
    <t>Ролики</t>
  </si>
  <si>
    <t>МГУ</t>
  </si>
  <si>
    <t>ФЛГО</t>
  </si>
  <si>
    <t>U Skate Москва</t>
  </si>
  <si>
    <t>СК Лось</t>
  </si>
  <si>
    <t>Orsha ski marathon</t>
  </si>
  <si>
    <t>Тула</t>
  </si>
  <si>
    <t>с/к Волна</t>
  </si>
  <si>
    <t>Климовск</t>
  </si>
  <si>
    <t>клуб "Манжосов"</t>
  </si>
  <si>
    <t>Клинцы, лично</t>
  </si>
  <si>
    <t>ФЕСТИВАЛЬ ЛЫЖЕРОЛЛЕРНЫХ ДИСЦИПЛИН - 2016</t>
  </si>
  <si>
    <t>СДЮШОР Подольск</t>
  </si>
  <si>
    <t>1 мая, парк у прудов "Радуга", Вешняки, ВАО, спринт</t>
  </si>
  <si>
    <t>3 мая, Обнинск, Калужская область, гонка с масс-стартом</t>
  </si>
  <si>
    <t>Тазетдинова Светлана</t>
  </si>
  <si>
    <t>Свиридова Наталия</t>
  </si>
  <si>
    <t>Кузякин Александр</t>
  </si>
  <si>
    <t>Бычков Игорь</t>
  </si>
  <si>
    <t>Монахов Антон</t>
  </si>
  <si>
    <t>Неверов Николай</t>
  </si>
  <si>
    <t>Ледов Игорь</t>
  </si>
  <si>
    <t>Сергеев Максим</t>
  </si>
  <si>
    <t>Чернопятов Виктор</t>
  </si>
  <si>
    <t>Чекаленко Виталий</t>
  </si>
  <si>
    <t>Мишутин Егор</t>
  </si>
  <si>
    <t>Трошин Денис</t>
  </si>
  <si>
    <t>Конохова ксения</t>
  </si>
  <si>
    <t>ЦСП</t>
  </si>
  <si>
    <t>Рыцари Истины</t>
  </si>
  <si>
    <t>МУ "ЦЗВС" Дмитров</t>
  </si>
  <si>
    <t>Стимул</t>
  </si>
  <si>
    <t>"Стимул"</t>
  </si>
  <si>
    <t>ЛК Нижнецарицынское</t>
  </si>
  <si>
    <t>Петрозаводск</t>
  </si>
  <si>
    <t>Дроздов Даниил</t>
  </si>
  <si>
    <t>Купавинский лыжный к</t>
  </si>
  <si>
    <t>Стариков Александр</t>
  </si>
  <si>
    <t>Гузанов Дмитрий</t>
  </si>
  <si>
    <t>Спиридонов Никита</t>
  </si>
  <si>
    <t>Маликов Сергей</t>
  </si>
  <si>
    <t>Сучкова Алёна</t>
  </si>
  <si>
    <t>Шестерикова Вероника</t>
  </si>
  <si>
    <t>Бошляков Григорий</t>
  </si>
  <si>
    <t>Тюриков Евгений</t>
  </si>
  <si>
    <t>Данилов Артем</t>
  </si>
  <si>
    <t>Харичев Даниил</t>
  </si>
  <si>
    <t>Попов Кирилл</t>
  </si>
  <si>
    <t>Шилов Павел</t>
  </si>
  <si>
    <t>Дружинин Даниил</t>
  </si>
  <si>
    <t>Гребенкин Степан</t>
  </si>
  <si>
    <t>Петрова Анастасия</t>
  </si>
  <si>
    <t>Евдокимова Дарья</t>
  </si>
  <si>
    <t>Сорокина Анастасия</t>
  </si>
  <si>
    <t>Подушко Даниил</t>
  </si>
  <si>
    <t>Кудасов Егор</t>
  </si>
  <si>
    <t>Люляев Андрей</t>
  </si>
  <si>
    <t>Будник Юлия</t>
  </si>
  <si>
    <t>Мысина Валерия</t>
  </si>
  <si>
    <t>Тихомирова Ариадна</t>
  </si>
  <si>
    <t>Князькова Алина</t>
  </si>
  <si>
    <t>Миронова Екатерина</t>
  </si>
  <si>
    <t>ДЮСШ ЦСКА</t>
  </si>
  <si>
    <t>ДЮСШ Химки по ЗВС</t>
  </si>
  <si>
    <t>Зернова Наталья</t>
  </si>
  <si>
    <t>Salomon</t>
  </si>
  <si>
    <t>Петров Александр</t>
  </si>
  <si>
    <t>Фролов Андрей</t>
  </si>
  <si>
    <t>Будник Александр</t>
  </si>
  <si>
    <t>Зернов Сергей</t>
  </si>
  <si>
    <t>Кашенцев Андрей</t>
  </si>
  <si>
    <t>Ядромено</t>
  </si>
  <si>
    <t>Старков Олег</t>
  </si>
  <si>
    <t>Немцов Сергей</t>
  </si>
  <si>
    <t>Хромов Сергей</t>
  </si>
  <si>
    <t>Экип центр Богданова</t>
  </si>
  <si>
    <t>Здвижков Александр</t>
  </si>
  <si>
    <t>Переславль</t>
  </si>
  <si>
    <t>Хоменко  Михаил</t>
  </si>
  <si>
    <t>Ефимов Михаил</t>
  </si>
  <si>
    <t>Самойлов Валерий</t>
  </si>
  <si>
    <t>Пересвет</t>
  </si>
  <si>
    <t>7 мая, ЮВАО г. Москвы, район Некрасовка, гонка на выбывание в Некрасовке</t>
  </si>
  <si>
    <t>8 мая, М.О., Истринский район, деревня Головино, гонка преследования</t>
  </si>
  <si>
    <t>9 мая, М.О., Сергиев-Посадский район, пос. Богородское, Богородская разделка</t>
  </si>
  <si>
    <t>Тетерин Владимир</t>
  </si>
  <si>
    <t>Сластин Николай</t>
  </si>
  <si>
    <t>Бологов Владимир</t>
  </si>
  <si>
    <t>Захаров Глеб</t>
  </si>
  <si>
    <t>Михиенков Илларион</t>
  </si>
  <si>
    <t>Зернов Алексей</t>
  </si>
  <si>
    <t>Солодов Иван</t>
  </si>
  <si>
    <t>Ячков Сергей</t>
  </si>
  <si>
    <t>Чирков Алексей</t>
  </si>
  <si>
    <t>Шмидт Александр</t>
  </si>
  <si>
    <t>Богородское</t>
  </si>
  <si>
    <t>Гавердовский Александр</t>
  </si>
  <si>
    <t>Шмонов Михаил</t>
  </si>
  <si>
    <t>14 мая, ОУСЦ Планерная, Гонка с раздельным стартом</t>
  </si>
  <si>
    <t>24 апреля, ПКиО "Измайловский", ВАО, повторка</t>
  </si>
  <si>
    <t>28 мая, Обнинск, Калужская область,гонка с раздельным стартом</t>
  </si>
  <si>
    <t>29 мая, Обнинск, Калужская область, гонка с масс-стартом</t>
  </si>
  <si>
    <t>Немкова Анастасия</t>
  </si>
  <si>
    <t>Малоярославец</t>
  </si>
  <si>
    <t>Гусельщикова Лада</t>
  </si>
  <si>
    <t>Свиридов Пётр</t>
  </si>
  <si>
    <t>ССК Ёлка</t>
  </si>
  <si>
    <t>Гришутин Никита</t>
  </si>
  <si>
    <t>Кузьминки</t>
  </si>
  <si>
    <t>Пугачев Даниил</t>
  </si>
  <si>
    <t>ДЮСШ №1 Нарофоминск</t>
  </si>
  <si>
    <t>Королев Роман</t>
  </si>
  <si>
    <t>Полольск</t>
  </si>
  <si>
    <t>Коробков Павел</t>
  </si>
  <si>
    <t>Дягилева Юлия</t>
  </si>
  <si>
    <t>Гусев Алексей</t>
  </si>
  <si>
    <t>Коломна</t>
  </si>
  <si>
    <t>Ильичев Эдуард</t>
  </si>
  <si>
    <t>Выкса</t>
  </si>
  <si>
    <t>Корочкин Константин</t>
  </si>
  <si>
    <t>Ефимов Сергей</t>
  </si>
  <si>
    <t>Могилев</t>
  </si>
  <si>
    <t>Соловьев Андрей</t>
  </si>
  <si>
    <t>Ладугин Сергей</t>
  </si>
  <si>
    <t>Бахарев Александр</t>
  </si>
  <si>
    <t>Шварц Михаил</t>
  </si>
  <si>
    <t>Плотников Александр</t>
  </si>
  <si>
    <t>Санкт-Петербург</t>
  </si>
  <si>
    <t>Дементьев Евгений</t>
  </si>
  <si>
    <t>Борисово Клуб</t>
  </si>
  <si>
    <t>11 июня, парк Кусково, повторная гонка</t>
  </si>
  <si>
    <t>Гусев Андрей</t>
  </si>
  <si>
    <t>Хрусталев Илья</t>
  </si>
  <si>
    <t>Володченко Вячеслав</t>
  </si>
  <si>
    <t>СШ 102</t>
  </si>
  <si>
    <t>Баранов Юрий</t>
  </si>
  <si>
    <t>Кенарский Владимир</t>
  </si>
  <si>
    <t>Ривас Домингес Екатерина</t>
  </si>
  <si>
    <t>11</t>
  </si>
  <si>
    <t>Смирнова Анна</t>
  </si>
  <si>
    <t>Лапаник Евгения</t>
  </si>
  <si>
    <t>Огнев Артём</t>
  </si>
  <si>
    <t>СШОР Тринта-49</t>
  </si>
  <si>
    <t>Володченко Вадим</t>
  </si>
  <si>
    <t>Захаров Михаил</t>
  </si>
  <si>
    <t>Мишин Егор</t>
  </si>
  <si>
    <t>Авакян Эдгар</t>
  </si>
  <si>
    <t>Резепов Владимир</t>
  </si>
  <si>
    <t>СШОР Дмитров</t>
  </si>
  <si>
    <t>Ковалева Марина</t>
  </si>
  <si>
    <t>Лылов Иван</t>
  </si>
  <si>
    <t>СДЮСШОР Истина</t>
  </si>
  <si>
    <t>18 июня, ОУСЦ Планерная, гонка с раздельным стартом/масс-старт с бонификацией</t>
  </si>
  <si>
    <t>Михеева Софья</t>
  </si>
  <si>
    <t>Москва, СШ 102</t>
  </si>
  <si>
    <t>Шилин Артем</t>
  </si>
  <si>
    <t>Дубровская Мария</t>
  </si>
  <si>
    <t>Истра, Истина</t>
  </si>
  <si>
    <t>Родкина Ирина</t>
  </si>
  <si>
    <t>Юдаков Александр</t>
  </si>
  <si>
    <t>Агеенко Георгий</t>
  </si>
  <si>
    <t>Бабушкино-81</t>
  </si>
  <si>
    <t>Медведев Николай</t>
  </si>
  <si>
    <t>Ярославль</t>
  </si>
  <si>
    <t>Ицков Александр</t>
  </si>
  <si>
    <t>Мальцев Роман</t>
  </si>
  <si>
    <t>Марченков Иван</t>
  </si>
  <si>
    <t>Одинцово</t>
  </si>
  <si>
    <t>Кургузов Сергей</t>
  </si>
  <si>
    <t>Шевцов Виктор</t>
  </si>
  <si>
    <t>Елисеева Екатерина</t>
  </si>
  <si>
    <t>Бохонова Наталия</t>
  </si>
  <si>
    <t>Олексюк Иван</t>
  </si>
  <si>
    <t>СПШ-743</t>
  </si>
  <si>
    <t>Баскакова Ирина</t>
  </si>
  <si>
    <t>Суворов Артем</t>
  </si>
  <si>
    <t>Бохонова Ольга</t>
  </si>
  <si>
    <t>Пискунов Михаил</t>
  </si>
  <si>
    <t>СШ 49</t>
  </si>
  <si>
    <t>Андрианов Алексей</t>
  </si>
  <si>
    <t>Андрианов Егор</t>
  </si>
  <si>
    <t>Наумкин Иван</t>
  </si>
  <si>
    <t>Румянцево Ski Team</t>
  </si>
  <si>
    <t>Воронина Маргарита</t>
  </si>
  <si>
    <t>VoroninTeam</t>
  </si>
  <si>
    <t>Марченкова Евгения</t>
  </si>
  <si>
    <t>Колунова Татьяна</t>
  </si>
  <si>
    <t>Дашьян Юлия</t>
  </si>
  <si>
    <t xml:space="preserve">Пескова Елена </t>
  </si>
  <si>
    <t>РЛЛС</t>
  </si>
  <si>
    <t>Воронин Дмитрий</t>
  </si>
  <si>
    <t>Долбунов Сергей</t>
  </si>
  <si>
    <t>Смильгин Михаил</t>
  </si>
  <si>
    <t>Пискунов Алексей</t>
  </si>
  <si>
    <t>Красноармейск</t>
  </si>
  <si>
    <t>Прошин Борис</t>
  </si>
  <si>
    <t>Трилайф</t>
  </si>
  <si>
    <t>Кучеренко Антон</t>
  </si>
  <si>
    <t>Москва, Рублево</t>
  </si>
  <si>
    <t>Савонькин Глеб</t>
  </si>
  <si>
    <t>Рязанская область</t>
  </si>
  <si>
    <t>Алексеев Олег</t>
  </si>
  <si>
    <t>Малинин Павел</t>
  </si>
  <si>
    <t>Гаврюшин Олег</t>
  </si>
  <si>
    <t>Москва, ЛК V-team</t>
  </si>
  <si>
    <t>Кондраков Григорий</t>
  </si>
  <si>
    <t>Котельники, Volkusha</t>
  </si>
  <si>
    <t>Дробатухин Илья</t>
  </si>
  <si>
    <t>Балабаново ЦФИС</t>
  </si>
  <si>
    <t>Тряскин Александр</t>
  </si>
  <si>
    <t>Дзержинский</t>
  </si>
  <si>
    <t>Маслов Игорь</t>
  </si>
  <si>
    <t>Харламкин Владимир</t>
  </si>
  <si>
    <t>Романов Александр</t>
  </si>
  <si>
    <t>Мошкарев Михаил</t>
  </si>
  <si>
    <t>Калининград</t>
  </si>
  <si>
    <t>Менжак Олег</t>
  </si>
  <si>
    <t>Кулькова Елизавета</t>
  </si>
  <si>
    <t>ДЮСШ Волоколамск</t>
  </si>
  <si>
    <t>Стрельцов Ярослав</t>
  </si>
  <si>
    <t>Шашкина Эмилия</t>
  </si>
  <si>
    <t>Баринова Анастасия</t>
  </si>
  <si>
    <t>Емельянова Ольга</t>
  </si>
  <si>
    <t>Тихомиров Сергей</t>
  </si>
  <si>
    <t>Николаев Алексей</t>
  </si>
  <si>
    <t>Заховайко Артем</t>
  </si>
  <si>
    <t>Рогозин Тимур</t>
  </si>
  <si>
    <t>Капитонова Анна</t>
  </si>
  <si>
    <t>Герасимова Полина</t>
  </si>
  <si>
    <t>Синельников Никита</t>
  </si>
  <si>
    <t>Золин Константин</t>
  </si>
  <si>
    <t>Куракин Никита</t>
  </si>
  <si>
    <t>25 июня 2016 г., дер. Головино, гонка с раздельным и массовым стартом</t>
  </si>
  <si>
    <t>23 июля 2016 г., Строгинская пойма, спринт по стандартной схеме</t>
  </si>
  <si>
    <t>24 июля 2016 г., парк "Патриот", гонка с масс-стартом</t>
  </si>
  <si>
    <t>Сумма прошедших этапов</t>
  </si>
  <si>
    <t>14 августа 2016 г.,ОУСЦ "Планерная", гонка с раздельным стартом/гонка на выбывание</t>
  </si>
  <si>
    <t>Локомотив-Монино</t>
  </si>
  <si>
    <t>Фалалеева Екатерина</t>
  </si>
  <si>
    <t>Кольчугино</t>
  </si>
  <si>
    <t>Поздеев Арсений</t>
  </si>
  <si>
    <t>СДЮСШОР Истина Дубна</t>
  </si>
  <si>
    <t>Гопонов Семен</t>
  </si>
  <si>
    <t>Веденеева Екатерина</t>
  </si>
  <si>
    <t>Химки</t>
  </si>
  <si>
    <t>Нижегородская обл.</t>
  </si>
  <si>
    <t>Корноухов Даниил</t>
  </si>
  <si>
    <t>Зубцов Артем</t>
  </si>
  <si>
    <t>Харламов Михаил</t>
  </si>
  <si>
    <t>Устенко Сергей</t>
  </si>
  <si>
    <t>Сергиев Посад</t>
  </si>
  <si>
    <t>Баринов Юрий</t>
  </si>
  <si>
    <t>Зацаринный Александр</t>
  </si>
  <si>
    <t>п.Володарского</t>
  </si>
  <si>
    <t>Калашникова Анна</t>
  </si>
  <si>
    <t>Комник Ульяна</t>
  </si>
  <si>
    <t>Костельный Савелий</t>
  </si>
  <si>
    <t>Котиков Илья</t>
  </si>
  <si>
    <t>Логинов Алексей</t>
  </si>
  <si>
    <t>Буланов Степан</t>
  </si>
  <si>
    <t>Куликов Павел</t>
  </si>
  <si>
    <t>Шведов Максим</t>
  </si>
  <si>
    <t>Клыгин Никита</t>
  </si>
  <si>
    <t>Электроугли ДЮСШ Лид</t>
  </si>
  <si>
    <t>Киржач СК Серегина</t>
  </si>
  <si>
    <t>Савченко Ксения</t>
  </si>
  <si>
    <t>Молоденова Софья</t>
  </si>
  <si>
    <t>ДЮСШООР</t>
  </si>
  <si>
    <t>Фомичев Роман</t>
  </si>
  <si>
    <t>Павлинов Александр</t>
  </si>
  <si>
    <t>Тимофеев Кирилл</t>
  </si>
  <si>
    <t>Игнатович Тимофей</t>
  </si>
  <si>
    <t>Рябов Иван</t>
  </si>
  <si>
    <t>Галкин Кирилл</t>
  </si>
  <si>
    <t>Мелькунов Даниил</t>
  </si>
  <si>
    <t>Баринов Георгий</t>
  </si>
  <si>
    <t>МБУ ДО ДЮСШ Меленки</t>
  </si>
  <si>
    <t>Вязники ДЮСШ 2</t>
  </si>
  <si>
    <t>Стадион Покровский</t>
  </si>
  <si>
    <t>Егорова Любовь</t>
  </si>
  <si>
    <t>Волкова Алина</t>
  </si>
  <si>
    <t>Синицына Анастасия</t>
  </si>
  <si>
    <t>Гордеев Дмитрий</t>
  </si>
  <si>
    <t>Ворохобов Арсений</t>
  </si>
  <si>
    <t>ДЮСШООР Муром</t>
  </si>
  <si>
    <t>Ионкин Никита</t>
  </si>
  <si>
    <t>Лапшин Николай</t>
  </si>
  <si>
    <t>ДЮСШ 2 Вязники</t>
  </si>
  <si>
    <t>Меленки</t>
  </si>
  <si>
    <t>СК Баринова Роща</t>
  </si>
  <si>
    <t>Владимир</t>
  </si>
  <si>
    <t>Редькин Андрей</t>
  </si>
  <si>
    <t>Гришин Дмитрий</t>
  </si>
  <si>
    <t>Чернышев Игорь</t>
  </si>
  <si>
    <t>Подлегаев Данил</t>
  </si>
  <si>
    <t>Мысин Кирилл</t>
  </si>
  <si>
    <t>Голубев Артем</t>
  </si>
  <si>
    <t>Ларин Тимофей</t>
  </si>
  <si>
    <t>Федунин Влад</t>
  </si>
  <si>
    <t>Завражинов Антон</t>
  </si>
  <si>
    <t>Андронов Илья</t>
  </si>
  <si>
    <t>Павлинова Алена</t>
  </si>
  <si>
    <t>Шишмарева Алина</t>
  </si>
  <si>
    <t>Бусыгина Ирина</t>
  </si>
  <si>
    <t>Власова Мария</t>
  </si>
  <si>
    <t>Петров Никита</t>
  </si>
  <si>
    <t>ФОК Кварц</t>
  </si>
  <si>
    <t>Филиппов Никита</t>
  </si>
  <si>
    <t>ДЮСШ Звездный</t>
  </si>
  <si>
    <t>Кузнецов Артем</t>
  </si>
  <si>
    <t>Резанов Игорь</t>
  </si>
  <si>
    <t>Муратов Сергей</t>
  </si>
  <si>
    <t>Сергеев Даниил</t>
  </si>
  <si>
    <t>Турунов Андрей</t>
  </si>
  <si>
    <t>Цыганков Никита</t>
  </si>
  <si>
    <t>Гордеев Никита</t>
  </si>
  <si>
    <t>Куприянова Евгения</t>
  </si>
  <si>
    <t>Меленина Алина</t>
  </si>
  <si>
    <t>Жукова Дарья</t>
  </si>
  <si>
    <t>Чайцын Владислав</t>
  </si>
  <si>
    <t>Огнев Василий</t>
  </si>
  <si>
    <t>Савченко Владислав</t>
  </si>
  <si>
    <t>Ионов Дмитрий</t>
  </si>
  <si>
    <t>Суконкина Анастасия</t>
  </si>
  <si>
    <t>Родионова Мария</t>
  </si>
  <si>
    <t>Электроугли</t>
  </si>
  <si>
    <t>Жиганова Ирина</t>
  </si>
  <si>
    <t>Гуляев Владимир</t>
  </si>
  <si>
    <t>Лисин Алексей</t>
  </si>
  <si>
    <t>Нижний Новгород</t>
  </si>
  <si>
    <t>Большаков Алексей</t>
  </si>
  <si>
    <t>Собинка, Динамо</t>
  </si>
  <si>
    <t>Галкин Александр</t>
  </si>
  <si>
    <t>Турасов Сергей</t>
  </si>
  <si>
    <t>Бичагов Михаил</t>
  </si>
  <si>
    <t>Капустин Сергей</t>
  </si>
  <si>
    <t>Гусь Хрустальный</t>
  </si>
  <si>
    <t>Смирнов Сергей</t>
  </si>
  <si>
    <t>Фролов Сергей</t>
  </si>
  <si>
    <t>Мельников Владимир</t>
  </si>
  <si>
    <t>20 августа 2016 г., г. Кольчугино, Открытый Чемпионат и Первенство Владимирской области по лыжероллерам, гонка с масс-стартом</t>
  </si>
  <si>
    <t>27 августа 2016 г., парк у прудов "Радуга", Вешняки, ВАО, спринт</t>
  </si>
  <si>
    <t>28 августа 2016 г., МО, Истринский район, деревня Головино, гонка преследования</t>
  </si>
  <si>
    <t>Победитель в общем зачете ФЛРД в своей возрастной группе определяется по сумме лучших результатов (очков) 75 % от всех этапов.                                     Обязательно участие в двух спринтах.</t>
  </si>
  <si>
    <t>Сластина Екатерина</t>
  </si>
  <si>
    <t>Домодедово</t>
  </si>
  <si>
    <t>Артемьева Елизавета</t>
  </si>
  <si>
    <t>Москва, Ёлка</t>
  </si>
  <si>
    <t>Артемьев Алексей</t>
  </si>
  <si>
    <t>Клепец Александр</t>
  </si>
  <si>
    <t>Елка</t>
  </si>
  <si>
    <t>Кормаков Влад</t>
  </si>
  <si>
    <t>Гольмаков Михаил</t>
  </si>
  <si>
    <t>Стыркин Михаил</t>
  </si>
  <si>
    <t>Ногинск</t>
  </si>
  <si>
    <t>Десятова Виктория</t>
  </si>
  <si>
    <t>СШОР №111</t>
  </si>
  <si>
    <t>Грачев Илья</t>
  </si>
  <si>
    <t>Малеева Татьяна</t>
  </si>
  <si>
    <t>Ушакова Анастасия</t>
  </si>
  <si>
    <t>Морозов Василий</t>
  </si>
  <si>
    <t>Солдатенкова Екатерина</t>
  </si>
  <si>
    <t>Перминова Екатерина</t>
  </si>
  <si>
    <t>Петрова Юлия</t>
  </si>
  <si>
    <t>Рыбочкин Ярослав</t>
  </si>
  <si>
    <t>Никишкин Тимофей</t>
  </si>
  <si>
    <t>Добычин Вячеслав</t>
  </si>
  <si>
    <t>Бутылкин Николай</t>
  </si>
  <si>
    <t>Баранов Евгений</t>
  </si>
  <si>
    <t>Зеленоград</t>
  </si>
  <si>
    <t>10 сентября 2016 г., ЮВАО г. Москвы, район Некрасовка, гонка на выбывание в Некрасовке</t>
  </si>
  <si>
    <t>Золкин Сергей</t>
  </si>
  <si>
    <t>Стахеев Станислав</t>
  </si>
  <si>
    <t>Разин Андрей</t>
  </si>
  <si>
    <t>Баруздин Даниил</t>
  </si>
  <si>
    <t>Титкова Ульяна</t>
  </si>
  <si>
    <t>Применко Наталья</t>
  </si>
  <si>
    <t>Применко Мария</t>
  </si>
  <si>
    <t>Титкова Полина</t>
  </si>
  <si>
    <t>Рыбин Артём</t>
  </si>
  <si>
    <t>Иванцов Александр</t>
  </si>
  <si>
    <t>Аронов Антон</t>
  </si>
  <si>
    <t>Ёлка</t>
  </si>
  <si>
    <t>Салахов Радик</t>
  </si>
  <si>
    <t>Сухарский Егор</t>
  </si>
  <si>
    <t>Овчинников Евгений</t>
  </si>
  <si>
    <t>Гунин Филипп</t>
  </si>
  <si>
    <t>Кривоклякин Виктор</t>
  </si>
  <si>
    <t>Шевелев Александр</t>
  </si>
  <si>
    <t>Шустрова Мария</t>
  </si>
  <si>
    <t>Рыжкова Елизавета</t>
  </si>
  <si>
    <t>Ерофеева Марья</t>
  </si>
  <si>
    <t>Брицин Артем</t>
  </si>
  <si>
    <t>Снежко Ирина</t>
  </si>
  <si>
    <t>Черняев Игорь</t>
  </si>
  <si>
    <t>Трудовая</t>
  </si>
  <si>
    <t>Моисеев Тимофей</t>
  </si>
  <si>
    <t>Веденеев Дмитрий</t>
  </si>
  <si>
    <t>Радюк Иван</t>
  </si>
  <si>
    <t>Бикмухаметов Станислав</t>
  </si>
  <si>
    <t>Титюнова Александра</t>
  </si>
  <si>
    <t>Королева Ангелина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</si>
</sst>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:ss.0;@"/>
    <numFmt numFmtId="185" formatCode="mm:ss.00"/>
    <numFmt numFmtId="186" formatCode="[$-FC19]d\ mmmm\ yyyy\ &quot;г.&quot;"/>
  </numFmts>
  <fonts count="50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22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0"/>
      <name val="Times New Roman"/>
      <family val="1"/>
    </font>
    <font>
      <b/>
      <sz val="12"/>
      <color indexed="10"/>
      <name val="Arial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10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10" xfId="53" applyFont="1" applyBorder="1" applyAlignment="1">
      <alignment vertical="center"/>
      <protection/>
    </xf>
    <xf numFmtId="0" fontId="8" fillId="0" borderId="10" xfId="53" applyFont="1" applyBorder="1" applyAlignment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 horizontal="center"/>
    </xf>
    <xf numFmtId="0" fontId="8" fillId="0" borderId="10" xfId="53" applyFont="1" applyFill="1" applyBorder="1" applyAlignment="1">
      <alignment vertical="center"/>
      <protection/>
    </xf>
    <xf numFmtId="0" fontId="1" fillId="0" borderId="0" xfId="0" applyFont="1" applyBorder="1" applyAlignment="1">
      <alignment/>
    </xf>
    <xf numFmtId="47" fontId="0" fillId="0" borderId="0" xfId="0" applyNumberFormat="1" applyBorder="1" applyAlignment="1">
      <alignment horizontal="center"/>
    </xf>
    <xf numFmtId="0" fontId="48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8" fillId="0" borderId="10" xfId="53" applyFont="1" applyBorder="1" applyAlignment="1">
      <alignment horizontal="left"/>
      <protection/>
    </xf>
    <xf numFmtId="0" fontId="1" fillId="0" borderId="0" xfId="0" applyFont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2" fillId="0" borderId="0" xfId="0" applyNumberFormat="1" applyFont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left"/>
    </xf>
    <xf numFmtId="0" fontId="1" fillId="0" borderId="10" xfId="0" applyFont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48" fillId="0" borderId="0" xfId="0" applyFont="1" applyBorder="1" applyAlignment="1">
      <alignment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" fontId="12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textRotation="90" wrapText="1"/>
    </xf>
    <xf numFmtId="1" fontId="12" fillId="0" borderId="12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48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47" fontId="0" fillId="0" borderId="10" xfId="0" applyNumberFormat="1" applyFill="1" applyBorder="1" applyAlignment="1">
      <alignment horizontal="center"/>
    </xf>
    <xf numFmtId="0" fontId="49" fillId="0" borderId="10" xfId="0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 vertical="center"/>
    </xf>
    <xf numFmtId="185" fontId="9" fillId="0" borderId="10" xfId="0" applyNumberFormat="1" applyFont="1" applyFill="1" applyBorder="1" applyAlignment="1">
      <alignment horizontal="center"/>
    </xf>
    <xf numFmtId="0" fontId="8" fillId="0" borderId="10" xfId="53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left"/>
      <protection/>
    </xf>
    <xf numFmtId="47" fontId="0" fillId="0" borderId="10" xfId="0" applyNumberFormat="1" applyFill="1" applyBorder="1" applyAlignment="1">
      <alignment/>
    </xf>
    <xf numFmtId="0" fontId="30" fillId="0" borderId="10" xfId="0" applyFont="1" applyFill="1" applyBorder="1" applyAlignment="1">
      <alignment/>
    </xf>
    <xf numFmtId="0" fontId="11" fillId="0" borderId="10" xfId="53" applyFont="1" applyFill="1" applyBorder="1" applyAlignment="1">
      <alignment vertical="center"/>
      <protection/>
    </xf>
    <xf numFmtId="0" fontId="11" fillId="0" borderId="10" xfId="53" applyFont="1" applyFill="1" applyBorder="1" applyAlignment="1">
      <alignment horizontal="left"/>
      <protection/>
    </xf>
    <xf numFmtId="0" fontId="11" fillId="0" borderId="10" xfId="53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/>
    </xf>
    <xf numFmtId="1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0" fillId="33" borderId="17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1" fontId="12" fillId="0" borderId="19" xfId="0" applyNumberFormat="1" applyFont="1" applyFill="1" applyBorder="1" applyAlignment="1">
      <alignment horizontal="center" vertical="center" wrapText="1"/>
    </xf>
    <xf numFmtId="1" fontId="12" fillId="0" borderId="20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textRotation="90" wrapText="1"/>
    </xf>
    <xf numFmtId="0" fontId="12" fillId="0" borderId="22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 vertical="center" textRotation="90" wrapText="1"/>
    </xf>
    <xf numFmtId="0" fontId="13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lodan\Desktop\&#1043;&#1086;&#1083;&#1086;&#1074;&#1080;&#1085;&#1086;\&#1055;&#1088;&#1086;&#1090;&#1086;&#1082;&#1086;&#1083;%20&#1088;&#1077;&#1079;&#1091;&#1083;&#1100;&#1090;&#1072;&#1090;&#1086;&#1074;%20-%20&#1043;&#1086;&#1083;&#1086;&#1074;&#1080;&#1085;&#1086;%20-%20&#1076;&#1077;&#1090;&#108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lodan\Desktop\&#1057;&#1090;&#1088;&#1086;&#1075;&#1080;&#1085;&#1086;23.07.2016%20(&#1080;&#1090;&#1086;&#1075;&#1086;&#1074;&#1099;&#1081;%20&#1087;&#1088;&#1086;&#1090;&#1082;&#1086;&#1083;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lodan\Desktop\&#1057;&#1086;&#1088;&#1077;&#1074;&#1082;&#1080;\14%20&#1101;&#1090;&#1072;&#1087;%20(&#1040;&#1083;&#1072;&#1073;&#1080;&#1085;&#1086;)\&#1055;&#1072;&#1090;&#1088;&#1080;&#1086;&#1090;%2024.07.2016%20-%20&#1080;&#1090;&#1086;&#1075;&#1086;&#1074;&#1099;&#1081;%20&#1087;&#1088;&#1086;&#1090;&#1086;&#1082;&#1086;&#1083;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80;&#1090;&#1086;&#1075;&#1086;&#1074;&#1099;&#1081;%20&#1087;&#1088;&#1086;&#1090;&#1086;&#1082;&#1086;&#1083;%20&#1043;&#1086;&#1083;&#1086;&#1074;&#1080;&#1085;&#1086;%2025.06.2016-1%20&#1073;&#1083;&#1086;&#1082;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80;&#1090;&#1086;&#1075;&#1086;&#1074;&#1099;&#1081;%20&#1087;&#1088;&#1086;&#1090;&#1086;&#1082;&#1086;&#1083;%20&#1043;&#1086;&#1083;&#1086;&#1074;&#1080;&#1085;&#1086;%2025.06.2016-2%20&#1073;&#1083;&#1086;&#1082;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15%20&#1101;&#1090;&#1072;&#1087;%20(&#1055;&#1083;&#1072;&#1085;&#1077;&#1088;&#1085;&#1072;&#1103;)\15%20&#1101;&#1090;&#1072;&#1087;%201-&#1099;&#1081;%20&#1073;&#1083;&#1086;&#1082;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15%20&#1101;&#1090;&#1072;&#1087;%20(&#1055;&#1083;&#1072;&#1085;&#1077;&#1088;&#1085;&#1072;&#1103;)\15%20&#1101;&#1090;&#1072;&#1087;%202-&#1086;&#1081;%20&#1073;&#1083;&#1086;&#1082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%20&#1088;&#1077;&#1079;&#1091;&#1083;&#1100;&#1090;&#1072;&#1090;&#1086;&#1074;%20-%20&#1050;&#1086;&#1083;&#1100;&#1095;&#1091;&#1075;&#1080;&#1085;&#1086;%2020.08.1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17%20&#1101;&#1090;&#1072;&#1087;%20&#1080;&#1090;&#1086;&#1075;&#1086;&#1074;&#1099;&#1081;%20&#1087;&#1088;&#1086;&#1090;&#1086;&#1082;&#1086;&#1083;%201-&#1099;&#1081;%20&#1073;&#1083;&#1086;&#1082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17%20&#1101;&#1090;&#1072;&#1087;%202%20&#1073;&#1083;&#1086;&#1082;.xlsx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18%20&#1101;&#1090;&#1072;&#1087;%201%20&#1073;&#1083;&#1086;&#108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lodan\Desktop\&#1043;&#1086;&#1083;&#1086;&#1074;&#1080;&#1085;&#1086;\&#1043;&#1086;&#1083;&#1086;&#1074;&#1080;&#1085;&#1086;%20&#1075;&#1086;&#1085;&#1082;&#1072;%20&#1087;&#1088;&#1077;&#1089;&#1083;&#1077;&#1076;&#1086;&#1074;&#1072;&#1085;&#1080;&#1103;.xlsx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18%20&#1101;&#1090;&#1072;&#1087;%202%20&#1073;&#1083;&#1086;&#1082;.xlsx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19-20%20&#1101;&#1090;&#1072;&#1087;\19%20&#1101;&#1090;&#1072;&#1087;%201%20&#1073;&#1083;&#1086;&#1082;.xlsx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19-20%20&#1101;&#1090;&#1072;&#1087;\19%20&#1101;&#1090;&#1072;&#1087;%202%20&#1073;&#1083;&#1086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lodan\Desktop\6%20&#1101;&#1090;&#1072;&#1087;%20&#1060;&#1051;&#1056;&#1044;%20&#1041;&#1086;&#1075;&#1086;&#1088;&#1086;&#1076;&#1089;&#1082;&#1086;&#1077;\&#1055;&#1088;&#1086;&#1090;&#1086;&#1082;&#1086;&#1083;%20&#1088;&#1077;&#1079;&#1091;&#1083;&#1100;&#1090;&#1072;&#1090;&#1086;&#1074;%20-%20&#1043;&#1086;&#1083;&#1086;&#1074;&#1080;&#1085;&#108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lodan\Desktop\6%20&#1101;&#1090;&#1072;&#1087;%20&#1060;&#1051;&#1056;&#1044;%20&#1041;&#1086;&#1075;&#1086;&#1088;&#1086;&#1076;&#1089;&#1082;&#1086;&#1077;\&#1055;&#1088;&#1086;&#1090;&#1086;&#1082;&#1086;&#1083;%20&#1088;&#1077;&#1079;&#1091;&#1083;&#1100;&#1090;&#1072;&#1090;&#1086;&#1074;%20-%20&#1041;&#1086;&#1075;&#1086;&#1088;&#1086;&#1076;&#1089;&#1082;&#1086;&#107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lodan\Desktop\7%20&#1101;&#1090;&#1072;&#1087;%20-%20&#1055;&#1083;&#1072;&#1085;&#1077;&#1088;&#1085;&#1072;&#1103;\&#1048;&#1058;&#1054;&#1043;\&#1055;&#1088;&#1086;&#1090;&#1086;&#1082;&#1086;&#1083;%20&#1088;&#1077;&#1079;&#1091;&#1083;&#1100;&#1090;&#1072;&#1090;&#1086;&#1074;%20&#1089;%20&#1080;&#1079;&#1084;&#1077;&#1085;&#1077;&#1085;&#1080;&#1103;&#1084;&#1080;%20&#1070;&#1089;&#1090;,%20&#1052;3,%20&#1046;2,%20&#1052;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lodan\Desktop\&#1080;&#1090;&#1086;&#1075;%208%20&#1101;&#1090;&#1072;&#1087;%20&#1060;&#1051;&#1056;&#1044;%20(1-&#1099;&#1081;%20&#1073;&#1083;&#1086;&#1082;)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lodan\Desktop\&#1080;&#1090;&#1086;&#1075;%208%20&#1101;&#1090;&#1072;&#1087;%20&#1060;&#1051;&#1056;&#1044;%20(2-&#1099;&#1081;%20&#1073;&#1083;&#1086;&#1082;)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lodan\Desktop\9%20&#1101;&#1090;&#1072;&#1087;%20&#1080;&#1090;&#1086;&#1075;%20(1%20&#1073;&#1083;&#1086;&#1082;)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lodan\Desktop\9%20&#1101;&#1090;&#1072;&#1087;%20&#1080;&#1090;&#1086;&#1075;%20(2%20&#1073;&#1083;&#1086;&#1082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97">
          <cell r="B97" t="str">
            <v>Мамичев Вячеслав</v>
          </cell>
          <cell r="C97" t="str">
            <v>ДЮСШ Краснознаменск</v>
          </cell>
          <cell r="D97" t="str">
            <v>II</v>
          </cell>
          <cell r="E97">
            <v>73</v>
          </cell>
          <cell r="F97">
            <v>2005</v>
          </cell>
          <cell r="G97">
            <v>0.003994212962962963</v>
          </cell>
          <cell r="H97">
            <v>0.008349768518518519</v>
          </cell>
          <cell r="I97">
            <v>33</v>
          </cell>
        </row>
        <row r="98">
          <cell r="B98" t="str">
            <v>Абраменко Аркадий</v>
          </cell>
          <cell r="C98" t="str">
            <v>ДЮСШ Кольчугино</v>
          </cell>
          <cell r="E98">
            <v>87</v>
          </cell>
          <cell r="F98">
            <v>2004</v>
          </cell>
          <cell r="G98">
            <v>0.00412962962962963</v>
          </cell>
          <cell r="H98">
            <v>0.008423148148148148</v>
          </cell>
          <cell r="I98">
            <v>31</v>
          </cell>
        </row>
        <row r="99">
          <cell r="B99" t="str">
            <v>Хамзин Ильнур</v>
          </cell>
          <cell r="C99" t="str">
            <v>СШОР 111-ФОК Лотос</v>
          </cell>
          <cell r="D99" t="str">
            <v>II</v>
          </cell>
          <cell r="E99">
            <v>54</v>
          </cell>
          <cell r="F99">
            <v>2004</v>
          </cell>
          <cell r="G99">
            <v>0.004159722222222223</v>
          </cell>
          <cell r="H99">
            <v>0.008616319444444446</v>
          </cell>
          <cell r="I99">
            <v>29</v>
          </cell>
        </row>
        <row r="100">
          <cell r="B100" t="str">
            <v>Гончаров Павел</v>
          </cell>
          <cell r="C100" t="str">
            <v>СШОР 111-ФОК Лотос</v>
          </cell>
          <cell r="D100" t="str">
            <v>II</v>
          </cell>
          <cell r="E100">
            <v>53</v>
          </cell>
          <cell r="F100">
            <v>2004</v>
          </cell>
          <cell r="G100">
            <v>0.0043217592592592596</v>
          </cell>
          <cell r="H100">
            <v>0.008813541666666666</v>
          </cell>
          <cell r="I100">
            <v>27</v>
          </cell>
        </row>
        <row r="101">
          <cell r="B101" t="str">
            <v>Кукушкин Никита</v>
          </cell>
          <cell r="C101" t="str">
            <v>ДЮСШ Краснознаменск</v>
          </cell>
          <cell r="E101">
            <v>68</v>
          </cell>
          <cell r="F101">
            <v>2005</v>
          </cell>
          <cell r="G101">
            <v>0.004387731481481481</v>
          </cell>
          <cell r="H101">
            <v>0.009077546296296297</v>
          </cell>
          <cell r="I101">
            <v>26</v>
          </cell>
        </row>
        <row r="102">
          <cell r="B102" t="str">
            <v>Батуев Арсений</v>
          </cell>
          <cell r="C102" t="str">
            <v>Одинцово ЦСКА</v>
          </cell>
          <cell r="E102">
            <v>86</v>
          </cell>
          <cell r="F102">
            <v>2005</v>
          </cell>
          <cell r="G102">
            <v>0.004511574074074074</v>
          </cell>
          <cell r="H102">
            <v>0.009306828703703704</v>
          </cell>
          <cell r="I102">
            <v>25</v>
          </cell>
        </row>
        <row r="103">
          <cell r="B103" t="str">
            <v>Бутрим Мираслав</v>
          </cell>
          <cell r="C103" t="str">
            <v>ДЮСШ Краснознаменск</v>
          </cell>
          <cell r="D103" t="str">
            <v>III</v>
          </cell>
          <cell r="E103">
            <v>55</v>
          </cell>
          <cell r="F103">
            <v>2005</v>
          </cell>
          <cell r="G103">
            <v>0.004662037037037037</v>
          </cell>
          <cell r="H103">
            <v>0.00951400462962963</v>
          </cell>
          <cell r="I103">
            <v>24</v>
          </cell>
        </row>
        <row r="104">
          <cell r="B104" t="str">
            <v>Рогов Роман</v>
          </cell>
          <cell r="C104" t="str">
            <v>СШОР №49 "Тринта"</v>
          </cell>
          <cell r="E104">
            <v>93</v>
          </cell>
          <cell r="F104">
            <v>2004</v>
          </cell>
          <cell r="G104">
            <v>0.0046875</v>
          </cell>
          <cell r="H104">
            <v>0.009540856481481482</v>
          </cell>
          <cell r="I104">
            <v>23</v>
          </cell>
        </row>
        <row r="105">
          <cell r="B105" t="str">
            <v>Зимин Даниил</v>
          </cell>
          <cell r="C105" t="str">
            <v>СШОР 111-ФОК Лотос</v>
          </cell>
          <cell r="D105" t="str">
            <v>III</v>
          </cell>
          <cell r="E105">
            <v>52</v>
          </cell>
          <cell r="F105">
            <v>2005</v>
          </cell>
          <cell r="G105">
            <v>0.004775462962962963</v>
          </cell>
          <cell r="H105">
            <v>0.00954375</v>
          </cell>
          <cell r="I105">
            <v>22</v>
          </cell>
        </row>
        <row r="106">
          <cell r="B106" t="str">
            <v>Калина Милан</v>
          </cell>
          <cell r="C106" t="str">
            <v>ДЮСШ Краснознаменск</v>
          </cell>
          <cell r="E106">
            <v>84</v>
          </cell>
          <cell r="F106">
            <v>2004</v>
          </cell>
          <cell r="G106">
            <v>0.0047152777777777774</v>
          </cell>
          <cell r="H106">
            <v>0.009545949074074075</v>
          </cell>
          <cell r="I106">
            <v>21</v>
          </cell>
        </row>
        <row r="107">
          <cell r="B107" t="str">
            <v>Семячкин Матвей</v>
          </cell>
          <cell r="C107" t="str">
            <v>г.Ерогьевск</v>
          </cell>
          <cell r="E107">
            <v>51</v>
          </cell>
          <cell r="F107">
            <v>2004</v>
          </cell>
          <cell r="G107">
            <v>0.004818287037037037</v>
          </cell>
          <cell r="H107">
            <v>0.009676273148148149</v>
          </cell>
          <cell r="I107">
            <v>20</v>
          </cell>
        </row>
        <row r="108">
          <cell r="B108" t="str">
            <v>Шемяков Максим</v>
          </cell>
          <cell r="C108" t="str">
            <v>Тринта-Лунево</v>
          </cell>
          <cell r="D108" t="str">
            <v>Iю</v>
          </cell>
          <cell r="E108">
            <v>70</v>
          </cell>
          <cell r="F108">
            <v>2004</v>
          </cell>
          <cell r="G108">
            <v>0.004503472222222222</v>
          </cell>
          <cell r="H108">
            <v>0.009725347222222222</v>
          </cell>
          <cell r="I108">
            <v>19</v>
          </cell>
        </row>
        <row r="109">
          <cell r="B109" t="str">
            <v>Субботин Данила</v>
          </cell>
          <cell r="C109" t="str">
            <v>ДЮСШ Краснознаменск</v>
          </cell>
          <cell r="E109">
            <v>77</v>
          </cell>
          <cell r="F109">
            <v>2004</v>
          </cell>
          <cell r="G109">
            <v>0.004657407407407408</v>
          </cell>
          <cell r="H109">
            <v>0.009731481481481482</v>
          </cell>
          <cell r="I109">
            <v>18</v>
          </cell>
        </row>
        <row r="110">
          <cell r="B110" t="str">
            <v>Паркулевич Александр</v>
          </cell>
          <cell r="C110" t="str">
            <v>ГБОУ МОК "Кузьминки"</v>
          </cell>
          <cell r="E110">
            <v>79</v>
          </cell>
          <cell r="F110">
            <v>2005</v>
          </cell>
          <cell r="G110">
            <v>0.004638888888888889</v>
          </cell>
          <cell r="H110">
            <v>0.009748263888888888</v>
          </cell>
          <cell r="I110">
            <v>17</v>
          </cell>
        </row>
        <row r="111">
          <cell r="B111" t="str">
            <v>Шемяков Артем</v>
          </cell>
          <cell r="C111" t="str">
            <v>Тринта-Лунево</v>
          </cell>
          <cell r="D111" t="str">
            <v>Iю</v>
          </cell>
          <cell r="E111">
            <v>72</v>
          </cell>
          <cell r="F111">
            <v>2004</v>
          </cell>
          <cell r="G111">
            <v>0.004916666666666667</v>
          </cell>
          <cell r="H111">
            <v>0.010410300925925925</v>
          </cell>
          <cell r="I111">
            <v>16</v>
          </cell>
        </row>
        <row r="112">
          <cell r="B112" t="str">
            <v>Синицын Александр</v>
          </cell>
          <cell r="C112" t="str">
            <v>ГБОУ МОК "Кузьминки"</v>
          </cell>
          <cell r="E112">
            <v>80</v>
          </cell>
          <cell r="F112">
            <v>2005</v>
          </cell>
          <cell r="G112">
            <v>0.005158564814814815</v>
          </cell>
          <cell r="H112">
            <v>0.010661574074074073</v>
          </cell>
          <cell r="I112">
            <v>15</v>
          </cell>
        </row>
        <row r="113">
          <cell r="B113" t="str">
            <v>Подушко Даниил</v>
          </cell>
          <cell r="C113" t="str">
            <v>ДЮСШ Кольчугино</v>
          </cell>
          <cell r="E113">
            <v>88</v>
          </cell>
          <cell r="F113">
            <v>2004</v>
          </cell>
          <cell r="G113">
            <v>0.005425925925925925</v>
          </cell>
          <cell r="H113">
            <v>0.011146064814814815</v>
          </cell>
          <cell r="I113">
            <v>14</v>
          </cell>
        </row>
        <row r="114">
          <cell r="B114" t="str">
            <v>Валуев Александр</v>
          </cell>
          <cell r="C114" t="str">
            <v>Самбо 70</v>
          </cell>
          <cell r="E114">
            <v>78</v>
          </cell>
          <cell r="F114">
            <v>2005</v>
          </cell>
          <cell r="G114">
            <v>0.005417824074074074</v>
          </cell>
          <cell r="H114">
            <v>0.01132060185185185</v>
          </cell>
          <cell r="I114">
            <v>13</v>
          </cell>
        </row>
        <row r="115">
          <cell r="B115" t="str">
            <v>Осипов Павел</v>
          </cell>
          <cell r="C115" t="str">
            <v>СШОР 111-ФОК Лотос</v>
          </cell>
          <cell r="D115" t="str">
            <v>Iю</v>
          </cell>
          <cell r="E115">
            <v>63</v>
          </cell>
          <cell r="F115">
            <v>2005</v>
          </cell>
          <cell r="G115">
            <v>0.005582175925925927</v>
          </cell>
          <cell r="H115">
            <v>0.011394560185185185</v>
          </cell>
          <cell r="I115">
            <v>12</v>
          </cell>
        </row>
        <row r="116">
          <cell r="B116" t="str">
            <v>Кудасов Егор</v>
          </cell>
          <cell r="C116" t="str">
            <v>ДЮСШ Кольчугино</v>
          </cell>
          <cell r="E116">
            <v>89</v>
          </cell>
          <cell r="F116">
            <v>2004</v>
          </cell>
          <cell r="G116">
            <v>0.00640625</v>
          </cell>
          <cell r="H116">
            <v>0.013117592592592592</v>
          </cell>
          <cell r="I116">
            <v>11</v>
          </cell>
        </row>
        <row r="121">
          <cell r="B121" t="str">
            <v>Кудинова Дарья</v>
          </cell>
          <cell r="C121" t="str">
            <v>СШОР №49 "Тринта"</v>
          </cell>
          <cell r="E121">
            <v>82</v>
          </cell>
          <cell r="F121">
            <v>2004</v>
          </cell>
          <cell r="G121">
            <v>0.004346064814814816</v>
          </cell>
          <cell r="H121">
            <v>0.00875925925925926</v>
          </cell>
          <cell r="I121">
            <v>33</v>
          </cell>
        </row>
        <row r="122">
          <cell r="B122" t="str">
            <v>Мусина Виктория</v>
          </cell>
          <cell r="C122" t="str">
            <v>ДЮСШ Кольчугино</v>
          </cell>
          <cell r="E122">
            <v>90</v>
          </cell>
          <cell r="F122">
            <v>2004</v>
          </cell>
          <cell r="G122">
            <v>0.004318287037037037</v>
          </cell>
          <cell r="H122">
            <v>0.008810069444444445</v>
          </cell>
          <cell r="I122">
            <v>31</v>
          </cell>
        </row>
        <row r="123">
          <cell r="B123" t="str">
            <v>Драчук Елизавета</v>
          </cell>
          <cell r="C123" t="str">
            <v>ДЮСШ Кольчугино</v>
          </cell>
          <cell r="E123">
            <v>91</v>
          </cell>
          <cell r="F123">
            <v>2004</v>
          </cell>
          <cell r="G123">
            <v>0.004300925925925926</v>
          </cell>
          <cell r="H123">
            <v>0.009033217592592593</v>
          </cell>
          <cell r="I123">
            <v>29</v>
          </cell>
        </row>
        <row r="124">
          <cell r="B124" t="str">
            <v>Сучкова Алёна</v>
          </cell>
          <cell r="C124" t="str">
            <v>Ефремов</v>
          </cell>
          <cell r="E124">
            <v>83</v>
          </cell>
          <cell r="F124">
            <v>2004</v>
          </cell>
          <cell r="G124">
            <v>0.004571759259259259</v>
          </cell>
          <cell r="H124">
            <v>0.009361458333333333</v>
          </cell>
          <cell r="I124">
            <v>27</v>
          </cell>
        </row>
        <row r="125">
          <cell r="B125" t="str">
            <v>Ильясевич Екатерина</v>
          </cell>
          <cell r="C125" t="str">
            <v>СШОР 111-ФОК Лотос</v>
          </cell>
          <cell r="D125" t="str">
            <v>II</v>
          </cell>
          <cell r="E125">
            <v>56</v>
          </cell>
          <cell r="F125">
            <v>2005</v>
          </cell>
          <cell r="G125">
            <v>0.004596064814814815</v>
          </cell>
          <cell r="H125">
            <v>0.009481481481481481</v>
          </cell>
          <cell r="I125">
            <v>26</v>
          </cell>
        </row>
        <row r="126">
          <cell r="B126" t="str">
            <v>Бобкова Дарья</v>
          </cell>
          <cell r="C126" t="str">
            <v>СШОР 111-ФОК Лотос</v>
          </cell>
          <cell r="D126" t="str">
            <v>I</v>
          </cell>
          <cell r="E126">
            <v>57</v>
          </cell>
          <cell r="F126">
            <v>2004</v>
          </cell>
          <cell r="G126">
            <v>0.004673611111111112</v>
          </cell>
          <cell r="H126">
            <v>0.009687962962962962</v>
          </cell>
          <cell r="I126">
            <v>25</v>
          </cell>
        </row>
        <row r="127">
          <cell r="B127" t="str">
            <v>Ремзина Мария</v>
          </cell>
          <cell r="C127" t="str">
            <v>Тринта-Лунево</v>
          </cell>
          <cell r="D127" t="str">
            <v>III</v>
          </cell>
          <cell r="E127">
            <v>71</v>
          </cell>
          <cell r="F127">
            <v>2004</v>
          </cell>
          <cell r="G127">
            <v>0.0049375</v>
          </cell>
          <cell r="H127">
            <v>0.009942824074074074</v>
          </cell>
          <cell r="I127">
            <v>24</v>
          </cell>
        </row>
        <row r="128">
          <cell r="B128" t="str">
            <v>Касаткина Анастасия</v>
          </cell>
          <cell r="C128" t="str">
            <v>СШОР 111-ФОК Лотос</v>
          </cell>
          <cell r="D128" t="str">
            <v>II</v>
          </cell>
          <cell r="E128">
            <v>60</v>
          </cell>
          <cell r="F128">
            <v>2004</v>
          </cell>
          <cell r="G128">
            <v>0.00479513888888889</v>
          </cell>
          <cell r="H128">
            <v>0.010036689814814814</v>
          </cell>
          <cell r="I128">
            <v>23</v>
          </cell>
        </row>
        <row r="129">
          <cell r="B129" t="str">
            <v>Кондрашкина Ксения</v>
          </cell>
          <cell r="C129" t="str">
            <v>СШОР 111-ФОК Лотос</v>
          </cell>
          <cell r="D129" t="str">
            <v>II</v>
          </cell>
          <cell r="E129">
            <v>58</v>
          </cell>
          <cell r="F129">
            <v>2004</v>
          </cell>
          <cell r="G129">
            <v>0.004978009259259259</v>
          </cell>
          <cell r="H129">
            <v>0.010073032407407407</v>
          </cell>
          <cell r="I129">
            <v>22</v>
          </cell>
        </row>
        <row r="130">
          <cell r="B130" t="str">
            <v>Хвостова Софья</v>
          </cell>
          <cell r="C130" t="str">
            <v>СШОР 111-ФОК Лотос</v>
          </cell>
          <cell r="D130" t="str">
            <v>II</v>
          </cell>
          <cell r="E130">
            <v>59</v>
          </cell>
          <cell r="F130">
            <v>2004</v>
          </cell>
          <cell r="G130">
            <v>0.005012731481481482</v>
          </cell>
          <cell r="H130">
            <v>0.010279166666666667</v>
          </cell>
          <cell r="I130">
            <v>21</v>
          </cell>
        </row>
        <row r="131">
          <cell r="B131" t="str">
            <v>Заночуева Мария</v>
          </cell>
          <cell r="C131" t="str">
            <v>Юный лыжник</v>
          </cell>
          <cell r="E131">
            <v>65</v>
          </cell>
          <cell r="F131">
            <v>2005</v>
          </cell>
          <cell r="G131">
            <v>0.005189814814814815</v>
          </cell>
          <cell r="H131">
            <v>0.010460300925925927</v>
          </cell>
          <cell r="I131">
            <v>20</v>
          </cell>
        </row>
        <row r="132">
          <cell r="B132" t="str">
            <v>Дорожкина Елизавета</v>
          </cell>
          <cell r="C132" t="str">
            <v>СШОР "Трудовые резер</v>
          </cell>
          <cell r="E132">
            <v>94</v>
          </cell>
          <cell r="F132">
            <v>2005</v>
          </cell>
          <cell r="G132">
            <v>0.00525462962962963</v>
          </cell>
          <cell r="H132">
            <v>0.011102083333333334</v>
          </cell>
          <cell r="I132">
            <v>19</v>
          </cell>
        </row>
        <row r="133">
          <cell r="B133" t="str">
            <v>Стрельникова Владислава</v>
          </cell>
          <cell r="C133" t="str">
            <v>ДЮСШ Краснознаменск</v>
          </cell>
          <cell r="D133" t="str">
            <v>Iю</v>
          </cell>
          <cell r="E133">
            <v>64</v>
          </cell>
          <cell r="F133">
            <v>2005</v>
          </cell>
          <cell r="G133">
            <v>0.008326388888888888</v>
          </cell>
          <cell r="H133">
            <v>0.01693587962962963</v>
          </cell>
          <cell r="I133">
            <v>18</v>
          </cell>
        </row>
        <row r="138">
          <cell r="B138" t="str">
            <v>Лямина Мария</v>
          </cell>
          <cell r="C138" t="str">
            <v>ЮМ Спартак</v>
          </cell>
          <cell r="E138">
            <v>81</v>
          </cell>
          <cell r="F138">
            <v>2002</v>
          </cell>
          <cell r="G138">
            <v>0.003913194444444444</v>
          </cell>
          <cell r="H138">
            <v>0.008023726851851853</v>
          </cell>
          <cell r="I138">
            <v>33</v>
          </cell>
        </row>
        <row r="139">
          <cell r="B139" t="str">
            <v>Кащеева Виталина</v>
          </cell>
          <cell r="C139" t="str">
            <v>СДЮШОР 111 Зеленогра</v>
          </cell>
          <cell r="E139">
            <v>85</v>
          </cell>
          <cell r="F139">
            <v>2002</v>
          </cell>
          <cell r="G139">
            <v>0.004005787037037038</v>
          </cell>
          <cell r="H139">
            <v>0.008242361111111112</v>
          </cell>
          <cell r="I139">
            <v>31</v>
          </cell>
        </row>
        <row r="140">
          <cell r="B140" t="str">
            <v>Барышникова Марина</v>
          </cell>
          <cell r="C140" t="str">
            <v>ДЮСШ Краснознаменск</v>
          </cell>
          <cell r="E140">
            <v>67</v>
          </cell>
          <cell r="F140">
            <v>2002</v>
          </cell>
          <cell r="G140">
            <v>0.004077546296296296</v>
          </cell>
          <cell r="H140">
            <v>0.008337731481481482</v>
          </cell>
          <cell r="I140">
            <v>29</v>
          </cell>
        </row>
        <row r="141">
          <cell r="B141" t="str">
            <v>Захарова Екатерина</v>
          </cell>
          <cell r="C141" t="str">
            <v>СШОР №49 "Тринта"</v>
          </cell>
          <cell r="E141">
            <v>92</v>
          </cell>
          <cell r="F141">
            <v>2003</v>
          </cell>
          <cell r="G141">
            <v>0.0041192129629629625</v>
          </cell>
          <cell r="H141">
            <v>0.008454513888888888</v>
          </cell>
          <cell r="I141">
            <v>27</v>
          </cell>
        </row>
        <row r="142">
          <cell r="B142" t="str">
            <v>Попова Екатерина</v>
          </cell>
          <cell r="C142" t="str">
            <v>СШОР 111</v>
          </cell>
          <cell r="E142">
            <v>66</v>
          </cell>
          <cell r="F142">
            <v>2002</v>
          </cell>
          <cell r="G142">
            <v>0.004233796296296296</v>
          </cell>
          <cell r="H142">
            <v>0.00885</v>
          </cell>
          <cell r="I142">
            <v>26</v>
          </cell>
        </row>
        <row r="143">
          <cell r="B143" t="str">
            <v>Бондарева Анастасия</v>
          </cell>
          <cell r="C143" t="str">
            <v>СШОР 111 ФОК Лотос</v>
          </cell>
          <cell r="E143">
            <v>62</v>
          </cell>
          <cell r="F143">
            <v>2002</v>
          </cell>
          <cell r="G143">
            <v>0.004372685185185185</v>
          </cell>
          <cell r="H143">
            <v>0.009012037037037037</v>
          </cell>
          <cell r="I143">
            <v>25</v>
          </cell>
        </row>
        <row r="144">
          <cell r="B144" t="str">
            <v>Еремеева Ольга</v>
          </cell>
          <cell r="C144" t="str">
            <v>СШОР 111 ФОК Лотос</v>
          </cell>
          <cell r="E144">
            <v>61</v>
          </cell>
          <cell r="F144">
            <v>2003</v>
          </cell>
          <cell r="G144">
            <v>0.004424768518518519</v>
          </cell>
          <cell r="H144">
            <v>0.009192476851851853</v>
          </cell>
          <cell r="I144">
            <v>24</v>
          </cell>
        </row>
        <row r="145">
          <cell r="B145" t="str">
            <v>Люляева Мария</v>
          </cell>
          <cell r="C145" t="str">
            <v>СШ №93 на Можайке</v>
          </cell>
          <cell r="E145">
            <v>76</v>
          </cell>
          <cell r="F145">
            <v>2003</v>
          </cell>
          <cell r="G145">
            <v>0.004583333333333333</v>
          </cell>
          <cell r="H145">
            <v>0.009521643518518518</v>
          </cell>
          <cell r="I145">
            <v>23</v>
          </cell>
        </row>
        <row r="146">
          <cell r="B146" t="str">
            <v>Минаева Ирина</v>
          </cell>
          <cell r="C146" t="str">
            <v>Тринта-Лунево</v>
          </cell>
          <cell r="D146" t="str">
            <v>II</v>
          </cell>
          <cell r="E146">
            <v>69</v>
          </cell>
          <cell r="F146">
            <v>2003</v>
          </cell>
          <cell r="G146">
            <v>0.004488425925925926</v>
          </cell>
          <cell r="H146">
            <v>0.009614699074074074</v>
          </cell>
          <cell r="I146">
            <v>22</v>
          </cell>
        </row>
        <row r="147">
          <cell r="B147" t="str">
            <v>Кащеева Дарья</v>
          </cell>
          <cell r="C147" t="str">
            <v>СДЮШОР 111 Зеленогра</v>
          </cell>
          <cell r="E147">
            <v>74</v>
          </cell>
          <cell r="F147">
            <v>2003</v>
          </cell>
          <cell r="G147">
            <v>0.005282407407407407</v>
          </cell>
          <cell r="H147">
            <v>0.010822569444444444</v>
          </cell>
          <cell r="I147">
            <v>21</v>
          </cell>
        </row>
        <row r="148">
          <cell r="B148" t="str">
            <v>Ким Юлия</v>
          </cell>
          <cell r="C148" t="str">
            <v>Лично</v>
          </cell>
          <cell r="E148">
            <v>75</v>
          </cell>
          <cell r="F148">
            <v>2003</v>
          </cell>
          <cell r="G148">
            <v>0.006138888888888889</v>
          </cell>
          <cell r="H148">
            <v>0.016617824074074073</v>
          </cell>
          <cell r="I148">
            <v>20</v>
          </cell>
        </row>
        <row r="153">
          <cell r="B153" t="str">
            <v>Игнатьев Валерий</v>
          </cell>
          <cell r="C153" t="str">
            <v>ДЮСШ "Олимп" Домодед</v>
          </cell>
          <cell r="E153">
            <v>204</v>
          </cell>
          <cell r="F153">
            <v>1998</v>
          </cell>
          <cell r="G153">
            <v>0.008070601851851851</v>
          </cell>
          <cell r="H153">
            <v>0.016686689814814814</v>
          </cell>
          <cell r="I153">
            <v>33</v>
          </cell>
        </row>
        <row r="154">
          <cell r="B154" t="str">
            <v>Калякин Сергей</v>
          </cell>
          <cell r="C154" t="str">
            <v>Москва, лично</v>
          </cell>
          <cell r="E154">
            <v>202</v>
          </cell>
          <cell r="F154">
            <v>1999</v>
          </cell>
          <cell r="G154">
            <v>0.008518518518518519</v>
          </cell>
          <cell r="H154">
            <v>0.017716550925925924</v>
          </cell>
          <cell r="I154">
            <v>31</v>
          </cell>
        </row>
        <row r="155">
          <cell r="B155" t="str">
            <v>Мельников Александр</v>
          </cell>
          <cell r="C155" t="str">
            <v>Тринта-Лунево</v>
          </cell>
          <cell r="D155" t="str">
            <v>I</v>
          </cell>
          <cell r="E155">
            <v>201</v>
          </cell>
          <cell r="F155">
            <v>1999</v>
          </cell>
          <cell r="G155">
            <v>0.008799768518518518</v>
          </cell>
          <cell r="H155">
            <v>0.01813275462962963</v>
          </cell>
          <cell r="I155">
            <v>29</v>
          </cell>
        </row>
        <row r="156">
          <cell r="B156" t="str">
            <v>Завражин Павел</v>
          </cell>
          <cell r="C156" t="str">
            <v>Тринта-Лунево</v>
          </cell>
          <cell r="E156">
            <v>203</v>
          </cell>
          <cell r="F156">
            <v>1998</v>
          </cell>
          <cell r="G156">
            <v>0.008805555555555554</v>
          </cell>
          <cell r="H156">
            <v>0.018282060185185186</v>
          </cell>
          <cell r="I156">
            <v>27</v>
          </cell>
        </row>
        <row r="161">
          <cell r="B161" t="str">
            <v>Федорченко Федор</v>
          </cell>
          <cell r="C161" t="str">
            <v>Юный лыжник</v>
          </cell>
          <cell r="E161">
            <v>10</v>
          </cell>
          <cell r="F161">
            <v>2006</v>
          </cell>
          <cell r="G161">
            <v>0.004444675925925926</v>
          </cell>
          <cell r="H161">
            <v>33</v>
          </cell>
        </row>
        <row r="162">
          <cell r="B162" t="str">
            <v>Назаров Георгий</v>
          </cell>
          <cell r="C162" t="str">
            <v>СЛК Ёлка</v>
          </cell>
          <cell r="D162" t="str">
            <v>Iю</v>
          </cell>
          <cell r="E162">
            <v>12</v>
          </cell>
          <cell r="F162">
            <v>2006</v>
          </cell>
          <cell r="G162">
            <v>0.004518865740740741</v>
          </cell>
          <cell r="H162">
            <v>31</v>
          </cell>
        </row>
        <row r="163">
          <cell r="B163" t="str">
            <v>Забродин Кирилл</v>
          </cell>
          <cell r="C163" t="str">
            <v>ДЮСШ Кольчугино</v>
          </cell>
          <cell r="E163">
            <v>23</v>
          </cell>
          <cell r="F163">
            <v>2006</v>
          </cell>
          <cell r="G163">
            <v>0.004545949074074074</v>
          </cell>
          <cell r="H163">
            <v>29</v>
          </cell>
        </row>
        <row r="164">
          <cell r="B164" t="str">
            <v>Чупахин Иван</v>
          </cell>
          <cell r="C164" t="str">
            <v>КСДЮСШОР Зоркий</v>
          </cell>
          <cell r="E164">
            <v>15</v>
          </cell>
          <cell r="F164">
            <v>2006</v>
          </cell>
          <cell r="G164">
            <v>0.004679282407407407</v>
          </cell>
          <cell r="H164">
            <v>27</v>
          </cell>
        </row>
        <row r="165">
          <cell r="B165" t="str">
            <v>Трофименко Никита</v>
          </cell>
          <cell r="C165" t="str">
            <v>ДЮСШ Краснознаменск</v>
          </cell>
          <cell r="E165">
            <v>13</v>
          </cell>
          <cell r="F165">
            <v>2007</v>
          </cell>
          <cell r="G165">
            <v>0.00470462962962963</v>
          </cell>
          <cell r="H165">
            <v>26</v>
          </cell>
        </row>
        <row r="166">
          <cell r="B166" t="str">
            <v>Гончарук Денис</v>
          </cell>
          <cell r="C166" t="str">
            <v>ДЮСШ Краснознаменск</v>
          </cell>
          <cell r="D166" t="str">
            <v>III</v>
          </cell>
          <cell r="E166">
            <v>17</v>
          </cell>
          <cell r="F166">
            <v>2007</v>
          </cell>
          <cell r="G166">
            <v>0.0047374999999999995</v>
          </cell>
          <cell r="H166">
            <v>25</v>
          </cell>
        </row>
        <row r="167">
          <cell r="B167" t="str">
            <v>Сонин Михаил</v>
          </cell>
          <cell r="C167" t="str">
            <v>ДЮСШ Краснознаменск</v>
          </cell>
          <cell r="D167" t="str">
            <v>III</v>
          </cell>
          <cell r="E167">
            <v>5</v>
          </cell>
          <cell r="F167">
            <v>2006</v>
          </cell>
          <cell r="G167">
            <v>0.004750347222222223</v>
          </cell>
          <cell r="H167">
            <v>24</v>
          </cell>
        </row>
        <row r="168">
          <cell r="B168" t="str">
            <v>Карамнов Никита</v>
          </cell>
          <cell r="C168" t="str">
            <v>СДЮШОР 43</v>
          </cell>
          <cell r="E168">
            <v>3</v>
          </cell>
          <cell r="F168">
            <v>2007</v>
          </cell>
          <cell r="G168">
            <v>0.004786111111111112</v>
          </cell>
          <cell r="H168">
            <v>23</v>
          </cell>
        </row>
        <row r="169">
          <cell r="B169" t="str">
            <v>Новоселов Денис</v>
          </cell>
          <cell r="C169" t="str">
            <v>Юный лыжник</v>
          </cell>
          <cell r="E169">
            <v>11</v>
          </cell>
          <cell r="F169">
            <v>2006</v>
          </cell>
          <cell r="G169">
            <v>0.005072569444444445</v>
          </cell>
          <cell r="H169">
            <v>22</v>
          </cell>
        </row>
        <row r="170">
          <cell r="B170" t="str">
            <v>Легков Петр</v>
          </cell>
          <cell r="C170" t="str">
            <v>ЮМ Спартак</v>
          </cell>
          <cell r="E170">
            <v>28</v>
          </cell>
          <cell r="F170">
            <v>2010</v>
          </cell>
          <cell r="G170">
            <v>0.005399537037037037</v>
          </cell>
          <cell r="H170">
            <v>21</v>
          </cell>
        </row>
        <row r="171">
          <cell r="B171" t="str">
            <v>Свиридов Пётр</v>
          </cell>
          <cell r="C171" t="str">
            <v>ССК Ёлка</v>
          </cell>
          <cell r="E171">
            <v>2</v>
          </cell>
          <cell r="F171">
            <v>2006</v>
          </cell>
          <cell r="G171">
            <v>0.005500694444444444</v>
          </cell>
          <cell r="H171">
            <v>20</v>
          </cell>
        </row>
        <row r="172">
          <cell r="B172" t="str">
            <v>Гузанов Дмитрий</v>
          </cell>
          <cell r="C172" t="str">
            <v>Юный лыжник</v>
          </cell>
          <cell r="E172">
            <v>14</v>
          </cell>
          <cell r="F172">
            <v>2007</v>
          </cell>
          <cell r="G172">
            <v>0.006008217592592593</v>
          </cell>
          <cell r="H172">
            <v>19</v>
          </cell>
        </row>
        <row r="173">
          <cell r="B173" t="str">
            <v>Люляев Андрей</v>
          </cell>
          <cell r="C173" t="str">
            <v>СШ №93 на Можайке</v>
          </cell>
          <cell r="E173">
            <v>19</v>
          </cell>
          <cell r="F173">
            <v>2008</v>
          </cell>
          <cell r="G173">
            <v>0.0065940972222222225</v>
          </cell>
          <cell r="H173">
            <v>18</v>
          </cell>
        </row>
        <row r="174">
          <cell r="B174" t="str">
            <v>Семушин Максим</v>
          </cell>
          <cell r="C174" t="str">
            <v>ДЮСШ Краснознаменск</v>
          </cell>
          <cell r="E174">
            <v>1</v>
          </cell>
          <cell r="F174">
            <v>2007</v>
          </cell>
          <cell r="G174">
            <v>0.00660150462962963</v>
          </cell>
          <cell r="H174">
            <v>17</v>
          </cell>
        </row>
        <row r="179">
          <cell r="B179" t="str">
            <v>Легкова Василиса</v>
          </cell>
          <cell r="C179" t="str">
            <v>ЮМ Спартак</v>
          </cell>
          <cell r="E179">
            <v>21</v>
          </cell>
          <cell r="F179">
            <v>2007</v>
          </cell>
          <cell r="G179">
            <v>0.004707291666666667</v>
          </cell>
          <cell r="H179">
            <v>33</v>
          </cell>
        </row>
        <row r="180">
          <cell r="B180" t="str">
            <v>Малышева Ксения</v>
          </cell>
          <cell r="C180" t="str">
            <v>ЛК А.Легкова</v>
          </cell>
          <cell r="D180" t="str">
            <v>Iю</v>
          </cell>
          <cell r="E180">
            <v>9</v>
          </cell>
          <cell r="F180">
            <v>2006</v>
          </cell>
          <cell r="G180">
            <v>0.004827314814814815</v>
          </cell>
          <cell r="H180">
            <v>31</v>
          </cell>
        </row>
        <row r="181">
          <cell r="B181" t="str">
            <v>Богославская Софья</v>
          </cell>
          <cell r="C181" t="str">
            <v>СДЮСШОР Люберцы</v>
          </cell>
          <cell r="E181">
            <v>4</v>
          </cell>
          <cell r="F181">
            <v>2007</v>
          </cell>
          <cell r="G181">
            <v>0.004994907407407407</v>
          </cell>
          <cell r="H181">
            <v>29</v>
          </cell>
        </row>
        <row r="182">
          <cell r="B182" t="str">
            <v>Крупенина Екатерина</v>
          </cell>
          <cell r="C182" t="str">
            <v>Самбо 70</v>
          </cell>
          <cell r="E182">
            <v>6</v>
          </cell>
          <cell r="F182">
            <v>2006</v>
          </cell>
          <cell r="G182">
            <v>0.005011689814814815</v>
          </cell>
          <cell r="H182">
            <v>27</v>
          </cell>
        </row>
        <row r="183">
          <cell r="B183" t="str">
            <v>Широкова Александра</v>
          </cell>
          <cell r="C183" t="str">
            <v>Москва, лично</v>
          </cell>
          <cell r="E183">
            <v>18</v>
          </cell>
          <cell r="F183">
            <v>2007</v>
          </cell>
          <cell r="G183">
            <v>0.005157291666666667</v>
          </cell>
          <cell r="H183">
            <v>26</v>
          </cell>
        </row>
        <row r="184">
          <cell r="B184" t="str">
            <v>Будник Юлия</v>
          </cell>
          <cell r="C184" t="str">
            <v>ДЮСШ ЦСКА</v>
          </cell>
          <cell r="E184">
            <v>27</v>
          </cell>
          <cell r="F184">
            <v>2006</v>
          </cell>
          <cell r="G184">
            <v>0.005337037037037037</v>
          </cell>
          <cell r="H184">
            <v>25</v>
          </cell>
        </row>
        <row r="185">
          <cell r="B185" t="str">
            <v>Крюк Алёна</v>
          </cell>
          <cell r="C185" t="str">
            <v>ДЮСШ г. Химки</v>
          </cell>
          <cell r="E185">
            <v>16</v>
          </cell>
          <cell r="F185">
            <v>2008</v>
          </cell>
          <cell r="G185">
            <v>0.005474537037037037</v>
          </cell>
          <cell r="H185">
            <v>24</v>
          </cell>
        </row>
        <row r="186">
          <cell r="B186" t="str">
            <v>Мысина Валерия</v>
          </cell>
          <cell r="C186" t="str">
            <v>ДЮСШ Кольчугино</v>
          </cell>
          <cell r="E186">
            <v>24</v>
          </cell>
          <cell r="F186">
            <v>2006</v>
          </cell>
          <cell r="G186">
            <v>0.0061636574074074085</v>
          </cell>
          <cell r="H186">
            <v>23</v>
          </cell>
        </row>
        <row r="187">
          <cell r="B187" t="str">
            <v>Тихомирова Ариадна</v>
          </cell>
          <cell r="C187" t="str">
            <v>ДЮСШ Химки по ЗВС</v>
          </cell>
          <cell r="E187">
            <v>7</v>
          </cell>
          <cell r="F187">
            <v>2007</v>
          </cell>
          <cell r="G187">
            <v>0.006529976851851853</v>
          </cell>
          <cell r="H187">
            <v>22</v>
          </cell>
        </row>
        <row r="188">
          <cell r="B188" t="str">
            <v>Князькова Алина</v>
          </cell>
          <cell r="C188" t="str">
            <v>ДЮСШ Кольчугино</v>
          </cell>
          <cell r="E188">
            <v>25</v>
          </cell>
          <cell r="F188">
            <v>2006</v>
          </cell>
          <cell r="G188">
            <v>0.006703240740740741</v>
          </cell>
          <cell r="H188">
            <v>21</v>
          </cell>
        </row>
        <row r="189">
          <cell r="B189" t="str">
            <v>Ларионова Елизавета</v>
          </cell>
          <cell r="C189" t="str">
            <v>ДЮСШ Краснознаменск</v>
          </cell>
          <cell r="E189">
            <v>8</v>
          </cell>
          <cell r="F189">
            <v>2007</v>
          </cell>
          <cell r="G189">
            <v>0.006889236111111111</v>
          </cell>
          <cell r="H189">
            <v>20</v>
          </cell>
        </row>
        <row r="190">
          <cell r="B190" t="str">
            <v>Миронова Екатерина</v>
          </cell>
          <cell r="C190" t="str">
            <v>ДЮСШ Кольчугино</v>
          </cell>
          <cell r="E190">
            <v>26</v>
          </cell>
          <cell r="F190">
            <v>2006</v>
          </cell>
          <cell r="G190">
            <v>0.007356828703703703</v>
          </cell>
          <cell r="H190">
            <v>19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Квалификация"/>
      <sheetName val="Финал"/>
    </sheetNames>
    <sheetDataSet>
      <sheetData sheetId="1">
        <row r="12">
          <cell r="B12" t="str">
            <v>Фамилия, имя</v>
          </cell>
          <cell r="C12" t="str">
            <v>Коллектив</v>
          </cell>
          <cell r="D12" t="str">
            <v>Квал</v>
          </cell>
          <cell r="E12" t="str">
            <v>Номер</v>
          </cell>
          <cell r="F12" t="str">
            <v>ГР</v>
          </cell>
          <cell r="G12" t="str">
            <v>Результат</v>
          </cell>
          <cell r="H12" t="str">
            <v>Очки</v>
          </cell>
        </row>
        <row r="13">
          <cell r="B13" t="str">
            <v>Федорченко Федор</v>
          </cell>
          <cell r="C13" t="str">
            <v>Юный лыжник</v>
          </cell>
          <cell r="E13">
            <v>137</v>
          </cell>
          <cell r="F13">
            <v>2006</v>
          </cell>
          <cell r="G13" t="str">
            <v>Финал А</v>
          </cell>
          <cell r="H13">
            <v>33</v>
          </cell>
        </row>
        <row r="14">
          <cell r="B14" t="str">
            <v>Забродин Кирилл</v>
          </cell>
          <cell r="C14" t="str">
            <v>ДЮСШ Кольчугино</v>
          </cell>
          <cell r="E14">
            <v>124</v>
          </cell>
          <cell r="F14">
            <v>2006</v>
          </cell>
          <cell r="G14" t="str">
            <v>Финал А</v>
          </cell>
          <cell r="H14">
            <v>31</v>
          </cell>
        </row>
        <row r="15">
          <cell r="B15" t="str">
            <v>Сонин Михаил</v>
          </cell>
          <cell r="C15" t="str">
            <v>ДЮСШ Краснознаменск</v>
          </cell>
          <cell r="D15" t="str">
            <v>III</v>
          </cell>
          <cell r="E15">
            <v>125</v>
          </cell>
          <cell r="F15">
            <v>2006</v>
          </cell>
          <cell r="G15" t="str">
            <v>Финал Б</v>
          </cell>
          <cell r="H15">
            <v>29</v>
          </cell>
        </row>
        <row r="16">
          <cell r="B16" t="str">
            <v>Васильев Георгий</v>
          </cell>
          <cell r="C16" t="str">
            <v>ДЮСШ Лидер</v>
          </cell>
          <cell r="D16" t="str">
            <v>III</v>
          </cell>
          <cell r="E16">
            <v>126</v>
          </cell>
          <cell r="F16">
            <v>2006</v>
          </cell>
          <cell r="G16" t="str">
            <v>Финал Б</v>
          </cell>
          <cell r="H16">
            <v>27</v>
          </cell>
        </row>
        <row r="17">
          <cell r="B17" t="str">
            <v>Костельный Савелий</v>
          </cell>
          <cell r="C17" t="str">
            <v>Юный лыжник</v>
          </cell>
          <cell r="E17">
            <v>138</v>
          </cell>
          <cell r="F17">
            <v>2006</v>
          </cell>
          <cell r="G17" t="str">
            <v>1/2 финала</v>
          </cell>
          <cell r="H17">
            <v>26</v>
          </cell>
        </row>
        <row r="18">
          <cell r="B18" t="str">
            <v>Чупахин Иван</v>
          </cell>
          <cell r="C18" t="str">
            <v>КСДЮСШОР Зоркий</v>
          </cell>
          <cell r="E18">
            <v>120</v>
          </cell>
          <cell r="F18">
            <v>2006</v>
          </cell>
          <cell r="G18" t="str">
            <v>1/2 финала</v>
          </cell>
          <cell r="H18">
            <v>25</v>
          </cell>
        </row>
        <row r="19">
          <cell r="B19" t="str">
            <v>Назаров Георгий</v>
          </cell>
          <cell r="C19" t="str">
            <v>СЛК Ёлка</v>
          </cell>
          <cell r="D19" t="str">
            <v>Iю</v>
          </cell>
          <cell r="E19">
            <v>121</v>
          </cell>
          <cell r="F19">
            <v>2006</v>
          </cell>
          <cell r="G19" t="str">
            <v>1/2 финала</v>
          </cell>
          <cell r="H19">
            <v>24</v>
          </cell>
        </row>
        <row r="20">
          <cell r="B20" t="str">
            <v>Гончарук Денис</v>
          </cell>
          <cell r="C20" t="str">
            <v>ДЮСШ Краснознаменск</v>
          </cell>
          <cell r="D20" t="str">
            <v>III</v>
          </cell>
          <cell r="E20">
            <v>123</v>
          </cell>
          <cell r="F20">
            <v>2007</v>
          </cell>
          <cell r="G20" t="str">
            <v>1/2 финала</v>
          </cell>
          <cell r="H20">
            <v>23</v>
          </cell>
        </row>
        <row r="21">
          <cell r="B21" t="str">
            <v>Новоселов Денис</v>
          </cell>
          <cell r="C21" t="str">
            <v>Юный лыжник</v>
          </cell>
          <cell r="E21">
            <v>122</v>
          </cell>
          <cell r="F21">
            <v>2006</v>
          </cell>
          <cell r="G21" t="str">
            <v>¼ финала</v>
          </cell>
          <cell r="H21">
            <v>22</v>
          </cell>
        </row>
        <row r="22">
          <cell r="B22" t="str">
            <v>Стариков Александр</v>
          </cell>
          <cell r="E22">
            <v>127</v>
          </cell>
          <cell r="F22">
            <v>2007</v>
          </cell>
          <cell r="G22" t="str">
            <v>¼ финала</v>
          </cell>
          <cell r="H22">
            <v>21</v>
          </cell>
        </row>
        <row r="23">
          <cell r="B23" t="str">
            <v>Легков Петр</v>
          </cell>
          <cell r="C23" t="str">
            <v>ЮМ Спартак</v>
          </cell>
          <cell r="E23">
            <v>129</v>
          </cell>
          <cell r="F23">
            <v>2010</v>
          </cell>
          <cell r="G23" t="str">
            <v>¼ финала</v>
          </cell>
          <cell r="H23">
            <v>20</v>
          </cell>
        </row>
        <row r="24">
          <cell r="B24" t="str">
            <v>Орлов Ярослав</v>
          </cell>
          <cell r="C24" t="str">
            <v>СШОР 111-ФОК Лотос</v>
          </cell>
          <cell r="D24" t="str">
            <v>Iю</v>
          </cell>
          <cell r="E24">
            <v>128</v>
          </cell>
          <cell r="F24">
            <v>2006</v>
          </cell>
          <cell r="G24" t="str">
            <v>¼ финала</v>
          </cell>
          <cell r="H24">
            <v>19</v>
          </cell>
        </row>
        <row r="25">
          <cell r="B25" t="str">
            <v>Бологов Владимир</v>
          </cell>
          <cell r="C25" t="str">
            <v>СШОР "Трудовые резер</v>
          </cell>
          <cell r="E25">
            <v>119</v>
          </cell>
          <cell r="F25">
            <v>2010</v>
          </cell>
          <cell r="G25" t="str">
            <v>¼ финала</v>
          </cell>
          <cell r="H25">
            <v>18</v>
          </cell>
        </row>
        <row r="27">
          <cell r="B27" t="str">
            <v>Фамилия, имя</v>
          </cell>
          <cell r="C27" t="str">
            <v>Коллектив</v>
          </cell>
          <cell r="D27" t="str">
            <v>Квал</v>
          </cell>
          <cell r="E27" t="str">
            <v>Номер</v>
          </cell>
          <cell r="F27" t="str">
            <v>ГР</v>
          </cell>
          <cell r="G27" t="str">
            <v>Результат</v>
          </cell>
          <cell r="H27" t="str">
            <v>Очки</v>
          </cell>
        </row>
        <row r="28">
          <cell r="B28" t="str">
            <v>Крупенина Екатерина</v>
          </cell>
          <cell r="C28" t="str">
            <v>Самбо 70</v>
          </cell>
          <cell r="E28">
            <v>130</v>
          </cell>
          <cell r="F28">
            <v>2006</v>
          </cell>
          <cell r="G28" t="str">
            <v>Финал А</v>
          </cell>
          <cell r="H28">
            <v>33</v>
          </cell>
        </row>
        <row r="29">
          <cell r="B29" t="str">
            <v>Малышева Ксения</v>
          </cell>
          <cell r="C29" t="str">
            <v>ЛК А.Легкова</v>
          </cell>
          <cell r="D29" t="str">
            <v>Iю</v>
          </cell>
          <cell r="E29">
            <v>132</v>
          </cell>
          <cell r="F29">
            <v>2006</v>
          </cell>
          <cell r="G29" t="str">
            <v>Финал А</v>
          </cell>
          <cell r="H29">
            <v>31</v>
          </cell>
        </row>
        <row r="30">
          <cell r="B30" t="str">
            <v>Широкова Александра</v>
          </cell>
          <cell r="C30" t="str">
            <v>Москва, лично</v>
          </cell>
          <cell r="E30">
            <v>133</v>
          </cell>
          <cell r="F30">
            <v>2007</v>
          </cell>
          <cell r="G30" t="str">
            <v>Финал Б</v>
          </cell>
          <cell r="H30">
            <v>29</v>
          </cell>
        </row>
        <row r="31">
          <cell r="B31" t="str">
            <v>Крюк Алёна</v>
          </cell>
          <cell r="E31">
            <v>131</v>
          </cell>
          <cell r="F31">
            <v>2008</v>
          </cell>
          <cell r="G31" t="str">
            <v>Финал Б</v>
          </cell>
          <cell r="H31">
            <v>27</v>
          </cell>
        </row>
        <row r="33">
          <cell r="B33" t="str">
            <v>Фамилия, имя</v>
          </cell>
          <cell r="C33" t="str">
            <v>Коллектив</v>
          </cell>
          <cell r="D33" t="str">
            <v>Квал</v>
          </cell>
          <cell r="E33" t="str">
            <v>Номер</v>
          </cell>
          <cell r="F33" t="str">
            <v>ГР</v>
          </cell>
          <cell r="G33" t="str">
            <v>Результат</v>
          </cell>
          <cell r="H33" t="str">
            <v>Очки</v>
          </cell>
        </row>
        <row r="34">
          <cell r="B34" t="str">
            <v>Абраменко Аркадий</v>
          </cell>
          <cell r="C34" t="str">
            <v>ДЮСШ Кольчугино</v>
          </cell>
          <cell r="E34">
            <v>114</v>
          </cell>
          <cell r="F34">
            <v>2004</v>
          </cell>
          <cell r="G34" t="str">
            <v>Финал А</v>
          </cell>
          <cell r="H34">
            <v>33</v>
          </cell>
        </row>
        <row r="35">
          <cell r="B35" t="str">
            <v>Мамичев Вячеслав</v>
          </cell>
          <cell r="C35" t="str">
            <v>ДЮСШ Краснознаменск</v>
          </cell>
          <cell r="D35" t="str">
            <v>II</v>
          </cell>
          <cell r="E35">
            <v>109</v>
          </cell>
          <cell r="F35">
            <v>2005</v>
          </cell>
          <cell r="G35" t="str">
            <v>Финал А</v>
          </cell>
          <cell r="H35">
            <v>31</v>
          </cell>
        </row>
        <row r="36">
          <cell r="B36" t="str">
            <v>Васильев Виктор</v>
          </cell>
          <cell r="C36" t="str">
            <v>ДЮСШ Лидер</v>
          </cell>
          <cell r="D36" t="str">
            <v>III</v>
          </cell>
          <cell r="E36">
            <v>113</v>
          </cell>
          <cell r="F36">
            <v>2004</v>
          </cell>
          <cell r="G36" t="str">
            <v>Финал Б</v>
          </cell>
          <cell r="H36">
            <v>29</v>
          </cell>
        </row>
        <row r="37">
          <cell r="B37" t="str">
            <v>Олексюк Иван</v>
          </cell>
          <cell r="C37" t="str">
            <v>СПШ-743</v>
          </cell>
          <cell r="D37" t="str">
            <v>III</v>
          </cell>
          <cell r="E37">
            <v>108</v>
          </cell>
          <cell r="F37">
            <v>2004</v>
          </cell>
          <cell r="G37" t="str">
            <v>Финал Б</v>
          </cell>
          <cell r="H37">
            <v>27</v>
          </cell>
        </row>
        <row r="38">
          <cell r="B38" t="str">
            <v>Гончаров Павел</v>
          </cell>
          <cell r="C38" t="str">
            <v>СШОР 111-ФОК Лотос</v>
          </cell>
          <cell r="D38" t="str">
            <v>II</v>
          </cell>
          <cell r="E38">
            <v>110</v>
          </cell>
          <cell r="F38">
            <v>2004</v>
          </cell>
          <cell r="G38" t="str">
            <v>1/2 финала</v>
          </cell>
          <cell r="H38">
            <v>26</v>
          </cell>
        </row>
        <row r="39">
          <cell r="B39" t="str">
            <v>Шемяков Максим</v>
          </cell>
          <cell r="C39" t="str">
            <v>Тринта-Лунево</v>
          </cell>
          <cell r="D39" t="str">
            <v>Iю</v>
          </cell>
          <cell r="E39">
            <v>107</v>
          </cell>
          <cell r="F39">
            <v>2004</v>
          </cell>
          <cell r="G39" t="str">
            <v>1/2 финала</v>
          </cell>
          <cell r="H39">
            <v>25</v>
          </cell>
        </row>
        <row r="40">
          <cell r="B40" t="str">
            <v>Зимин Даниил</v>
          </cell>
          <cell r="C40" t="str">
            <v>СШОР 111-ФОК Лотос</v>
          </cell>
          <cell r="D40" t="str">
            <v>III</v>
          </cell>
          <cell r="E40">
            <v>106</v>
          </cell>
          <cell r="F40">
            <v>2005</v>
          </cell>
          <cell r="G40" t="str">
            <v>1/2 финала</v>
          </cell>
          <cell r="H40">
            <v>24</v>
          </cell>
        </row>
        <row r="41">
          <cell r="B41" t="str">
            <v>Семенов Илья</v>
          </cell>
          <cell r="C41" t="str">
            <v>СШОР 111-ФОК Лотос</v>
          </cell>
          <cell r="D41" t="str">
            <v>III</v>
          </cell>
          <cell r="E41">
            <v>112</v>
          </cell>
          <cell r="F41">
            <v>2005</v>
          </cell>
          <cell r="G41" t="str">
            <v>1/2 финала</v>
          </cell>
          <cell r="H41">
            <v>23</v>
          </cell>
        </row>
        <row r="42">
          <cell r="B42" t="str">
            <v>Шемяков Артем</v>
          </cell>
          <cell r="C42" t="str">
            <v>Тринта-Лунево</v>
          </cell>
          <cell r="D42" t="str">
            <v>Iю</v>
          </cell>
          <cell r="E42">
            <v>111</v>
          </cell>
          <cell r="F42">
            <v>2004</v>
          </cell>
          <cell r="G42" t="str">
            <v>неквал</v>
          </cell>
          <cell r="H42">
            <v>22</v>
          </cell>
        </row>
        <row r="44">
          <cell r="B44" t="str">
            <v>Фамилия, имя</v>
          </cell>
          <cell r="C44" t="str">
            <v>Коллектив</v>
          </cell>
          <cell r="D44" t="str">
            <v>Квал</v>
          </cell>
          <cell r="E44" t="str">
            <v>Номер</v>
          </cell>
          <cell r="F44" t="str">
            <v>ГР</v>
          </cell>
          <cell r="G44" t="str">
            <v>Результат</v>
          </cell>
          <cell r="H44" t="str">
            <v>Очки</v>
          </cell>
        </row>
        <row r="45">
          <cell r="B45" t="str">
            <v>Кудинова Дарья</v>
          </cell>
          <cell r="C45" t="str">
            <v>СШОР №49 "Тринта"</v>
          </cell>
          <cell r="E45">
            <v>118</v>
          </cell>
          <cell r="F45">
            <v>2004</v>
          </cell>
          <cell r="G45" t="str">
            <v>Финал А</v>
          </cell>
          <cell r="H45">
            <v>33</v>
          </cell>
        </row>
        <row r="46">
          <cell r="B46" t="str">
            <v>Елисеева Екатерина</v>
          </cell>
          <cell r="C46" t="str">
            <v>Самбо 70</v>
          </cell>
          <cell r="E46">
            <v>117</v>
          </cell>
          <cell r="F46">
            <v>2004</v>
          </cell>
          <cell r="G46" t="str">
            <v>Финал А</v>
          </cell>
          <cell r="H46">
            <v>31</v>
          </cell>
        </row>
        <row r="47">
          <cell r="B47" t="str">
            <v>Бохонова Наталия</v>
          </cell>
          <cell r="C47" t="str">
            <v>СШ №93 на Можайке</v>
          </cell>
          <cell r="E47">
            <v>115</v>
          </cell>
          <cell r="F47">
            <v>2005</v>
          </cell>
          <cell r="G47" t="str">
            <v>Финал Б</v>
          </cell>
          <cell r="H47">
            <v>29</v>
          </cell>
        </row>
        <row r="48">
          <cell r="B48" t="str">
            <v>Мусина Виктория</v>
          </cell>
          <cell r="C48" t="str">
            <v>ДЮСШ Кольчугино</v>
          </cell>
          <cell r="E48">
            <v>116</v>
          </cell>
          <cell r="F48">
            <v>2004</v>
          </cell>
          <cell r="G48" t="str">
            <v>Финал Б</v>
          </cell>
          <cell r="H48">
            <v>27</v>
          </cell>
        </row>
        <row r="50">
          <cell r="B50" t="str">
            <v>Фамилия, имя</v>
          </cell>
          <cell r="C50" t="str">
            <v>Коллектив</v>
          </cell>
          <cell r="D50" t="str">
            <v>Квал</v>
          </cell>
          <cell r="E50" t="str">
            <v>Номер</v>
          </cell>
          <cell r="F50" t="str">
            <v>ГР</v>
          </cell>
          <cell r="G50" t="str">
            <v>Результат</v>
          </cell>
          <cell r="H50" t="str">
            <v>Очки</v>
          </cell>
        </row>
        <row r="51">
          <cell r="B51" t="str">
            <v>Хромов Дмитрий</v>
          </cell>
          <cell r="C51" t="str">
            <v>СШОР №49 "Тринта"</v>
          </cell>
          <cell r="E51">
            <v>92</v>
          </cell>
          <cell r="F51">
            <v>2002</v>
          </cell>
          <cell r="G51" t="str">
            <v>Финал А</v>
          </cell>
          <cell r="H51">
            <v>33</v>
          </cell>
        </row>
        <row r="52">
          <cell r="B52" t="str">
            <v>Левинский Максим</v>
          </cell>
          <cell r="C52" t="str">
            <v>СШОР №49 "Тринта"</v>
          </cell>
          <cell r="D52" t="str">
            <v>I</v>
          </cell>
          <cell r="E52">
            <v>96</v>
          </cell>
          <cell r="F52">
            <v>2002</v>
          </cell>
          <cell r="G52" t="str">
            <v>Финал А</v>
          </cell>
          <cell r="H52">
            <v>31</v>
          </cell>
        </row>
        <row r="53">
          <cell r="B53" t="str">
            <v>Сидельников Платон</v>
          </cell>
          <cell r="C53" t="str">
            <v>СШОР 111</v>
          </cell>
          <cell r="D53" t="str">
            <v>I</v>
          </cell>
          <cell r="E53">
            <v>85</v>
          </cell>
          <cell r="F53">
            <v>2002</v>
          </cell>
          <cell r="G53" t="str">
            <v>Финал Б</v>
          </cell>
          <cell r="H53">
            <v>29</v>
          </cell>
        </row>
        <row r="54">
          <cell r="B54" t="str">
            <v>Иванилов Василий</v>
          </cell>
          <cell r="C54" t="str">
            <v>Юность Москвы</v>
          </cell>
          <cell r="E54">
            <v>88</v>
          </cell>
          <cell r="F54">
            <v>2002</v>
          </cell>
          <cell r="G54" t="str">
            <v>Финал Б</v>
          </cell>
          <cell r="H54">
            <v>27</v>
          </cell>
        </row>
        <row r="55">
          <cell r="B55" t="str">
            <v>Тюриков Евгений</v>
          </cell>
          <cell r="C55" t="str">
            <v>СШОР 111</v>
          </cell>
          <cell r="E55">
            <v>90</v>
          </cell>
          <cell r="F55">
            <v>2002</v>
          </cell>
          <cell r="G55" t="str">
            <v>1/2 финала</v>
          </cell>
          <cell r="H55">
            <v>26</v>
          </cell>
        </row>
        <row r="56">
          <cell r="B56" t="str">
            <v>Степанов Константин</v>
          </cell>
          <cell r="C56" t="str">
            <v>СШОР №49 "Тринта"</v>
          </cell>
          <cell r="E56">
            <v>94</v>
          </cell>
          <cell r="F56">
            <v>2003</v>
          </cell>
          <cell r="G56" t="str">
            <v>1/2 финала</v>
          </cell>
          <cell r="H56">
            <v>25</v>
          </cell>
        </row>
        <row r="57">
          <cell r="B57" t="str">
            <v>Шаталов Даниил</v>
          </cell>
          <cell r="C57" t="str">
            <v>Тринта-Лунево</v>
          </cell>
          <cell r="D57" t="str">
            <v>II</v>
          </cell>
          <cell r="E57">
            <v>82</v>
          </cell>
          <cell r="F57">
            <v>2003</v>
          </cell>
          <cell r="G57" t="str">
            <v>1/2 финала</v>
          </cell>
          <cell r="H57">
            <v>24</v>
          </cell>
        </row>
        <row r="58">
          <cell r="B58" t="str">
            <v>Шабанов Дмитрий</v>
          </cell>
          <cell r="C58" t="str">
            <v>Юный лыжник</v>
          </cell>
          <cell r="E58">
            <v>87</v>
          </cell>
          <cell r="F58">
            <v>2003</v>
          </cell>
          <cell r="G58" t="str">
            <v>1/2 финала</v>
          </cell>
          <cell r="H58">
            <v>23</v>
          </cell>
        </row>
        <row r="59">
          <cell r="B59" t="str">
            <v>Головлёв Кирилл</v>
          </cell>
          <cell r="C59" t="str">
            <v>СШОР №49 "Тринта"</v>
          </cell>
          <cell r="D59" t="str">
            <v>II</v>
          </cell>
          <cell r="E59">
            <v>89</v>
          </cell>
          <cell r="F59">
            <v>2002</v>
          </cell>
          <cell r="G59" t="str">
            <v>¼ финала</v>
          </cell>
          <cell r="H59">
            <v>22</v>
          </cell>
        </row>
        <row r="60">
          <cell r="B60" t="str">
            <v>Князюк Егор</v>
          </cell>
          <cell r="C60" t="str">
            <v>Юный лыжник</v>
          </cell>
          <cell r="E60">
            <v>93</v>
          </cell>
          <cell r="F60">
            <v>2003</v>
          </cell>
          <cell r="G60" t="str">
            <v>¼ финала</v>
          </cell>
          <cell r="H60">
            <v>21</v>
          </cell>
        </row>
        <row r="61">
          <cell r="B61" t="str">
            <v>Никитенко Георгий</v>
          </cell>
          <cell r="C61" t="str">
            <v>Юный лыжник</v>
          </cell>
          <cell r="E61">
            <v>135</v>
          </cell>
          <cell r="F61">
            <v>2003</v>
          </cell>
          <cell r="G61" t="str">
            <v>¼ финала</v>
          </cell>
          <cell r="H61">
            <v>20</v>
          </cell>
        </row>
        <row r="62">
          <cell r="B62" t="str">
            <v>Крюк Павел</v>
          </cell>
          <cell r="E62">
            <v>83</v>
          </cell>
          <cell r="F62">
            <v>2003</v>
          </cell>
          <cell r="G62" t="str">
            <v>¼ финала</v>
          </cell>
          <cell r="H62">
            <v>19</v>
          </cell>
        </row>
        <row r="63">
          <cell r="B63" t="str">
            <v>Суворов Артем</v>
          </cell>
          <cell r="C63" t="str">
            <v>Юный лыжник</v>
          </cell>
          <cell r="E63">
            <v>136</v>
          </cell>
          <cell r="F63">
            <v>2003</v>
          </cell>
          <cell r="G63" t="str">
            <v>¼ финала</v>
          </cell>
          <cell r="H63">
            <v>18</v>
          </cell>
        </row>
        <row r="64">
          <cell r="B64" t="str">
            <v>Кимаковский Валентин</v>
          </cell>
          <cell r="C64" t="str">
            <v>Тринта-Лунево</v>
          </cell>
          <cell r="D64" t="str">
            <v>III</v>
          </cell>
          <cell r="E64">
            <v>86</v>
          </cell>
          <cell r="F64">
            <v>2003</v>
          </cell>
          <cell r="G64" t="str">
            <v>¼ финала</v>
          </cell>
          <cell r="H64">
            <v>17</v>
          </cell>
        </row>
        <row r="65">
          <cell r="B65" t="str">
            <v>Захаров Александр</v>
          </cell>
          <cell r="C65" t="str">
            <v>Юный лыжник</v>
          </cell>
          <cell r="E65">
            <v>95</v>
          </cell>
          <cell r="F65">
            <v>2003</v>
          </cell>
          <cell r="G65" t="str">
            <v>¼ финала</v>
          </cell>
          <cell r="H65">
            <v>16</v>
          </cell>
        </row>
        <row r="66">
          <cell r="B66" t="str">
            <v>Смирнов Денис</v>
          </cell>
          <cell r="C66" t="str">
            <v>Тринта-Лунево</v>
          </cell>
          <cell r="D66" t="str">
            <v>III</v>
          </cell>
          <cell r="E66">
            <v>91</v>
          </cell>
          <cell r="F66">
            <v>2003</v>
          </cell>
          <cell r="G66" t="str">
            <v>¼ финала</v>
          </cell>
          <cell r="H66">
            <v>15</v>
          </cell>
        </row>
        <row r="67">
          <cell r="B67" t="str">
            <v>Захаров Михаил</v>
          </cell>
          <cell r="C67" t="str">
            <v>Тринта-Лунево</v>
          </cell>
          <cell r="E67">
            <v>84</v>
          </cell>
          <cell r="F67">
            <v>2003</v>
          </cell>
          <cell r="G67" t="str">
            <v>неквал</v>
          </cell>
          <cell r="H67">
            <v>14</v>
          </cell>
        </row>
        <row r="69">
          <cell r="B69" t="str">
            <v>Фамилия, имя</v>
          </cell>
          <cell r="C69" t="str">
            <v>Коллектив</v>
          </cell>
          <cell r="D69" t="str">
            <v>Квал</v>
          </cell>
          <cell r="E69" t="str">
            <v>Номер</v>
          </cell>
          <cell r="F69" t="str">
            <v>ГР</v>
          </cell>
          <cell r="G69" t="str">
            <v>Результат</v>
          </cell>
          <cell r="H69" t="str">
            <v>Очки</v>
          </cell>
        </row>
        <row r="70">
          <cell r="B70" t="str">
            <v>Кащеева Виталина</v>
          </cell>
          <cell r="C70" t="str">
            <v>СДЮШОР 111 Зеленогра</v>
          </cell>
          <cell r="E70">
            <v>105</v>
          </cell>
          <cell r="F70">
            <v>2002</v>
          </cell>
          <cell r="G70" t="str">
            <v>Финал А</v>
          </cell>
          <cell r="H70">
            <v>33</v>
          </cell>
        </row>
        <row r="71">
          <cell r="B71" t="str">
            <v>Захарова Екатерина</v>
          </cell>
          <cell r="C71" t="str">
            <v>СШОР №49 "Тринта"</v>
          </cell>
          <cell r="E71">
            <v>98</v>
          </cell>
          <cell r="F71">
            <v>2003</v>
          </cell>
          <cell r="G71" t="str">
            <v>Финал А</v>
          </cell>
          <cell r="H71">
            <v>31</v>
          </cell>
        </row>
        <row r="72">
          <cell r="B72" t="str">
            <v>Лямина Мария</v>
          </cell>
          <cell r="C72" t="str">
            <v>ЮМ Спартак</v>
          </cell>
          <cell r="E72">
            <v>100</v>
          </cell>
          <cell r="F72">
            <v>2002</v>
          </cell>
          <cell r="G72" t="str">
            <v>Финал Б</v>
          </cell>
          <cell r="H72">
            <v>29</v>
          </cell>
        </row>
        <row r="73">
          <cell r="B73" t="str">
            <v>Бондарева Анастасия</v>
          </cell>
          <cell r="C73" t="str">
            <v>СШОР 111-ФОК Лотос</v>
          </cell>
          <cell r="D73" t="str">
            <v>I</v>
          </cell>
          <cell r="E73">
            <v>101</v>
          </cell>
          <cell r="F73">
            <v>2002</v>
          </cell>
          <cell r="G73" t="str">
            <v>Финал Б</v>
          </cell>
          <cell r="H73">
            <v>27</v>
          </cell>
        </row>
        <row r="74">
          <cell r="B74" t="str">
            <v>Минаева Ирина</v>
          </cell>
          <cell r="C74" t="str">
            <v>Тринта-Лунево</v>
          </cell>
          <cell r="D74" t="str">
            <v>II</v>
          </cell>
          <cell r="E74">
            <v>103</v>
          </cell>
          <cell r="F74">
            <v>2003</v>
          </cell>
          <cell r="G74" t="str">
            <v>1/2 финала</v>
          </cell>
          <cell r="H74">
            <v>26</v>
          </cell>
        </row>
        <row r="75">
          <cell r="B75" t="str">
            <v>Баскакова Ирина</v>
          </cell>
          <cell r="C75" t="str">
            <v>Ефремов</v>
          </cell>
          <cell r="E75">
            <v>99</v>
          </cell>
          <cell r="F75">
            <v>2002</v>
          </cell>
          <cell r="G75" t="str">
            <v>1/2 финала</v>
          </cell>
          <cell r="H75">
            <v>25</v>
          </cell>
        </row>
        <row r="76">
          <cell r="B76" t="str">
            <v>Еремеева Ольга</v>
          </cell>
          <cell r="C76" t="str">
            <v>СШОР 111-ФОК Лотос</v>
          </cell>
          <cell r="D76" t="str">
            <v>II</v>
          </cell>
          <cell r="E76">
            <v>97</v>
          </cell>
          <cell r="F76">
            <v>2003</v>
          </cell>
          <cell r="G76" t="str">
            <v>1/2 финала</v>
          </cell>
          <cell r="H76">
            <v>24</v>
          </cell>
        </row>
        <row r="77">
          <cell r="B77" t="str">
            <v>Бологова Наталья</v>
          </cell>
          <cell r="C77" t="str">
            <v>СШОР "Трудовые резер</v>
          </cell>
          <cell r="D77" t="str">
            <v>III</v>
          </cell>
          <cell r="E77">
            <v>104</v>
          </cell>
          <cell r="F77">
            <v>2002</v>
          </cell>
          <cell r="G77" t="str">
            <v>1/2 финала</v>
          </cell>
          <cell r="H77">
            <v>23</v>
          </cell>
        </row>
        <row r="78">
          <cell r="B78" t="str">
            <v>Кащеева Дарья</v>
          </cell>
          <cell r="C78" t="str">
            <v>СДЮШОР 111 Зеленогра</v>
          </cell>
          <cell r="E78">
            <v>102</v>
          </cell>
          <cell r="F78">
            <v>2003</v>
          </cell>
          <cell r="G78" t="str">
            <v>¼ финала</v>
          </cell>
          <cell r="H78">
            <v>22</v>
          </cell>
        </row>
        <row r="80">
          <cell r="B80" t="str">
            <v>Фамилия, имя</v>
          </cell>
          <cell r="C80" t="str">
            <v>Коллектив</v>
          </cell>
          <cell r="D80" t="str">
            <v>Квал</v>
          </cell>
          <cell r="E80" t="str">
            <v>Номер</v>
          </cell>
          <cell r="F80" t="str">
            <v>ГР</v>
          </cell>
          <cell r="G80" t="str">
            <v>Результат</v>
          </cell>
          <cell r="H80" t="str">
            <v>Очки</v>
          </cell>
        </row>
        <row r="81">
          <cell r="B81" t="str">
            <v>Семенов Вадим</v>
          </cell>
          <cell r="C81" t="str">
            <v>Тринта-Лунево</v>
          </cell>
          <cell r="D81" t="str">
            <v>I</v>
          </cell>
          <cell r="E81">
            <v>57</v>
          </cell>
          <cell r="F81">
            <v>2000</v>
          </cell>
          <cell r="G81" t="str">
            <v>Финал А</v>
          </cell>
          <cell r="H81">
            <v>33</v>
          </cell>
        </row>
        <row r="82">
          <cell r="B82" t="str">
            <v>Михиенков Илларион</v>
          </cell>
          <cell r="C82" t="str">
            <v>п.Сычево</v>
          </cell>
          <cell r="E82">
            <v>56</v>
          </cell>
          <cell r="F82">
            <v>2000</v>
          </cell>
          <cell r="G82" t="str">
            <v>Финал А</v>
          </cell>
          <cell r="H82">
            <v>31</v>
          </cell>
        </row>
        <row r="83">
          <cell r="B83" t="str">
            <v>Михайлов Андрей</v>
          </cell>
          <cell r="C83" t="str">
            <v>Тринта-Лунево</v>
          </cell>
          <cell r="D83" t="str">
            <v>I</v>
          </cell>
          <cell r="E83">
            <v>63</v>
          </cell>
          <cell r="F83">
            <v>2000</v>
          </cell>
          <cell r="G83" t="str">
            <v>Финал Б</v>
          </cell>
          <cell r="H83">
            <v>29</v>
          </cell>
        </row>
        <row r="84">
          <cell r="B84" t="str">
            <v>Харитонов Даниил</v>
          </cell>
          <cell r="C84" t="str">
            <v>СШОР №49 "Тринта"</v>
          </cell>
          <cell r="E84">
            <v>62</v>
          </cell>
          <cell r="F84">
            <v>2000</v>
          </cell>
          <cell r="G84" t="str">
            <v>Финал Б</v>
          </cell>
          <cell r="H84">
            <v>27</v>
          </cell>
        </row>
        <row r="85">
          <cell r="B85" t="str">
            <v>Абубакиров Дмитрий</v>
          </cell>
          <cell r="C85" t="str">
            <v>Балакирево</v>
          </cell>
          <cell r="E85">
            <v>59</v>
          </cell>
          <cell r="F85">
            <v>2001</v>
          </cell>
          <cell r="G85" t="str">
            <v>1/2 финала</v>
          </cell>
          <cell r="H85">
            <v>26</v>
          </cell>
        </row>
        <row r="86">
          <cell r="B86" t="str">
            <v>Хисамутдинов Данил</v>
          </cell>
          <cell r="C86" t="str">
            <v>Тринта-Лунево</v>
          </cell>
          <cell r="D86" t="str">
            <v>I</v>
          </cell>
          <cell r="E86">
            <v>61</v>
          </cell>
          <cell r="F86">
            <v>2000</v>
          </cell>
          <cell r="G86" t="str">
            <v>1/2 финала</v>
          </cell>
          <cell r="H86">
            <v>25</v>
          </cell>
        </row>
        <row r="87">
          <cell r="B87" t="str">
            <v>Малев Илья</v>
          </cell>
          <cell r="C87" t="str">
            <v>СШОР 111-ФОК Лотос</v>
          </cell>
          <cell r="D87" t="str">
            <v>II</v>
          </cell>
          <cell r="E87">
            <v>55</v>
          </cell>
          <cell r="F87">
            <v>2001</v>
          </cell>
          <cell r="G87" t="str">
            <v>1/2 финала</v>
          </cell>
          <cell r="H87">
            <v>24</v>
          </cell>
        </row>
        <row r="88">
          <cell r="B88" t="str">
            <v>Смирнов Дмитрий</v>
          </cell>
          <cell r="C88" t="str">
            <v>СШОР 111-ФОК Лотос</v>
          </cell>
          <cell r="D88" t="str">
            <v>II</v>
          </cell>
          <cell r="E88">
            <v>64</v>
          </cell>
          <cell r="F88">
            <v>2001</v>
          </cell>
          <cell r="G88" t="str">
            <v>1/2 финала</v>
          </cell>
          <cell r="H88">
            <v>23</v>
          </cell>
        </row>
        <row r="89">
          <cell r="B89" t="str">
            <v>Гулинский Кирилл</v>
          </cell>
          <cell r="C89" t="str">
            <v>Тринта-Лунево</v>
          </cell>
          <cell r="D89" t="str">
            <v>II</v>
          </cell>
          <cell r="E89">
            <v>65</v>
          </cell>
          <cell r="F89">
            <v>2001</v>
          </cell>
          <cell r="G89" t="str">
            <v>¼ финала</v>
          </cell>
          <cell r="H89">
            <v>22</v>
          </cell>
        </row>
        <row r="90">
          <cell r="B90" t="str">
            <v>Симонов Ярослав</v>
          </cell>
          <cell r="C90" t="str">
            <v>СШОР №49 "Тринта"</v>
          </cell>
          <cell r="E90">
            <v>60</v>
          </cell>
          <cell r="F90">
            <v>2001</v>
          </cell>
          <cell r="G90" t="str">
            <v>¼ финала</v>
          </cell>
          <cell r="H90">
            <v>21</v>
          </cell>
        </row>
        <row r="91">
          <cell r="B91" t="str">
            <v>Пискунов Михаил</v>
          </cell>
          <cell r="C91" t="str">
            <v>СШ 49</v>
          </cell>
          <cell r="E91">
            <v>58</v>
          </cell>
          <cell r="F91">
            <v>2000</v>
          </cell>
          <cell r="G91" t="str">
            <v>¼ финала</v>
          </cell>
          <cell r="H91">
            <v>20</v>
          </cell>
        </row>
        <row r="93">
          <cell r="B93" t="str">
            <v>Фамилия, имя</v>
          </cell>
          <cell r="C93" t="str">
            <v>Коллектив</v>
          </cell>
          <cell r="D93" t="str">
            <v>Квал</v>
          </cell>
          <cell r="E93" t="str">
            <v>Номер</v>
          </cell>
          <cell r="F93" t="str">
            <v>ГР</v>
          </cell>
          <cell r="G93" t="str">
            <v>Результат</v>
          </cell>
          <cell r="H93" t="str">
            <v>Очки</v>
          </cell>
        </row>
        <row r="94">
          <cell r="B94" t="str">
            <v>Попова Мария</v>
          </cell>
          <cell r="C94" t="str">
            <v>СШ №93 на Можайке</v>
          </cell>
          <cell r="D94" t="str">
            <v>I</v>
          </cell>
          <cell r="E94">
            <v>73</v>
          </cell>
          <cell r="F94">
            <v>2001</v>
          </cell>
          <cell r="G94" t="str">
            <v>Финал А</v>
          </cell>
          <cell r="H94">
            <v>33</v>
          </cell>
        </row>
        <row r="95">
          <cell r="B95" t="str">
            <v>Ломтева Анастасия</v>
          </cell>
          <cell r="C95" t="str">
            <v>СШОР №49 "Тринта"</v>
          </cell>
          <cell r="E95">
            <v>71</v>
          </cell>
          <cell r="F95">
            <v>2001</v>
          </cell>
          <cell r="G95" t="str">
            <v>Финал А</v>
          </cell>
          <cell r="H95">
            <v>31</v>
          </cell>
        </row>
        <row r="96">
          <cell r="B96" t="str">
            <v>Агафонова Ангелина</v>
          </cell>
          <cell r="C96" t="str">
            <v>СШОР 111-ФОК Лотос</v>
          </cell>
          <cell r="D96" t="str">
            <v>I</v>
          </cell>
          <cell r="E96">
            <v>69</v>
          </cell>
          <cell r="F96">
            <v>2000</v>
          </cell>
          <cell r="G96" t="str">
            <v>Финал Б</v>
          </cell>
          <cell r="H96">
            <v>29</v>
          </cell>
        </row>
        <row r="97">
          <cell r="B97" t="str">
            <v>Исайченкова Ксения</v>
          </cell>
          <cell r="C97" t="str">
            <v>СШ №93 на Можайке</v>
          </cell>
          <cell r="E97">
            <v>70</v>
          </cell>
          <cell r="F97">
            <v>2000</v>
          </cell>
          <cell r="G97" t="str">
            <v>Финал Б</v>
          </cell>
          <cell r="H97">
            <v>27</v>
          </cell>
        </row>
        <row r="98">
          <cell r="B98" t="str">
            <v>Бохонова Ольга</v>
          </cell>
          <cell r="C98" t="str">
            <v>СШ №93 на Можайке</v>
          </cell>
          <cell r="E98">
            <v>68</v>
          </cell>
          <cell r="F98">
            <v>2001</v>
          </cell>
          <cell r="G98" t="str">
            <v>1/2 финала</v>
          </cell>
          <cell r="H98">
            <v>26</v>
          </cell>
        </row>
        <row r="100">
          <cell r="B100" t="str">
            <v>Фамилия, имя</v>
          </cell>
          <cell r="C100" t="str">
            <v>Коллектив</v>
          </cell>
          <cell r="D100" t="str">
            <v>Квал</v>
          </cell>
          <cell r="E100" t="str">
            <v>Номер</v>
          </cell>
          <cell r="F100" t="str">
            <v>ГР</v>
          </cell>
          <cell r="G100" t="str">
            <v>Результат</v>
          </cell>
          <cell r="H100" t="str">
            <v>Очки</v>
          </cell>
        </row>
        <row r="101">
          <cell r="B101" t="str">
            <v>Мельников Александр</v>
          </cell>
          <cell r="C101" t="str">
            <v>Тринта-Лунево</v>
          </cell>
          <cell r="D101" t="str">
            <v>I</v>
          </cell>
          <cell r="E101">
            <v>32</v>
          </cell>
          <cell r="F101">
            <v>1999</v>
          </cell>
          <cell r="G101" t="str">
            <v>Финал А</v>
          </cell>
          <cell r="H101">
            <v>33</v>
          </cell>
        </row>
        <row r="102">
          <cell r="B102" t="str">
            <v>Андрианов Алексей</v>
          </cell>
          <cell r="C102" t="str">
            <v>Балакирево</v>
          </cell>
          <cell r="E102">
            <v>35</v>
          </cell>
          <cell r="F102">
            <v>1998</v>
          </cell>
          <cell r="G102" t="str">
            <v>Финал А</v>
          </cell>
          <cell r="H102">
            <v>31</v>
          </cell>
        </row>
        <row r="103">
          <cell r="B103" t="str">
            <v>Завражин Павел</v>
          </cell>
          <cell r="C103" t="str">
            <v>СШОР №49 "Тринта"</v>
          </cell>
          <cell r="E103">
            <v>34</v>
          </cell>
          <cell r="F103">
            <v>1998</v>
          </cell>
          <cell r="G103" t="str">
            <v>Финал Б</v>
          </cell>
          <cell r="H103">
            <v>29</v>
          </cell>
        </row>
        <row r="104">
          <cell r="B104" t="str">
            <v>Андрианов Егор</v>
          </cell>
          <cell r="C104" t="str">
            <v>Балакирево</v>
          </cell>
          <cell r="E104">
            <v>33</v>
          </cell>
          <cell r="F104">
            <v>1998</v>
          </cell>
          <cell r="G104" t="str">
            <v>Финал Б</v>
          </cell>
          <cell r="H104">
            <v>27</v>
          </cell>
        </row>
        <row r="106">
          <cell r="B106" t="str">
            <v>Фамилия, имя</v>
          </cell>
          <cell r="C106" t="str">
            <v>Коллектив</v>
          </cell>
          <cell r="D106" t="str">
            <v>Квал</v>
          </cell>
          <cell r="E106" t="str">
            <v>Номер</v>
          </cell>
          <cell r="F106" t="str">
            <v>ГР</v>
          </cell>
          <cell r="G106" t="str">
            <v>Результат</v>
          </cell>
          <cell r="H106" t="str">
            <v>Очки</v>
          </cell>
        </row>
        <row r="107">
          <cell r="B107" t="str">
            <v>Матис Юлия</v>
          </cell>
          <cell r="C107" t="str">
            <v>Тринта-Лунево</v>
          </cell>
          <cell r="D107" t="str">
            <v>КМС</v>
          </cell>
          <cell r="E107">
            <v>67</v>
          </cell>
          <cell r="F107">
            <v>1998</v>
          </cell>
          <cell r="G107" t="str">
            <v>Финал А</v>
          </cell>
          <cell r="H107">
            <v>33</v>
          </cell>
        </row>
        <row r="108">
          <cell r="B108" t="str">
            <v>Елисеева Александра</v>
          </cell>
          <cell r="C108" t="str">
            <v>СШОР 111-ФОК Лотос</v>
          </cell>
          <cell r="D108" t="str">
            <v>I</v>
          </cell>
          <cell r="E108">
            <v>66</v>
          </cell>
          <cell r="F108">
            <v>1999</v>
          </cell>
          <cell r="G108" t="str">
            <v>Финал А</v>
          </cell>
          <cell r="H108">
            <v>31</v>
          </cell>
        </row>
        <row r="117">
          <cell r="B117" t="str">
            <v>Фамилия, имя</v>
          </cell>
          <cell r="C117" t="str">
            <v>Коллектив</v>
          </cell>
          <cell r="D117" t="str">
            <v>Квал</v>
          </cell>
          <cell r="E117" t="str">
            <v>Номер</v>
          </cell>
          <cell r="F117" t="str">
            <v>ГР</v>
          </cell>
          <cell r="G117" t="str">
            <v>Результат</v>
          </cell>
          <cell r="H117" t="str">
            <v>Очки</v>
          </cell>
        </row>
        <row r="118">
          <cell r="B118" t="str">
            <v>Воронин Дмитрий</v>
          </cell>
          <cell r="C118" t="str">
            <v>VoroninTeam</v>
          </cell>
          <cell r="E118">
            <v>15</v>
          </cell>
          <cell r="F118">
            <v>1986</v>
          </cell>
          <cell r="G118" t="str">
            <v>Финал А</v>
          </cell>
          <cell r="H118">
            <v>33</v>
          </cell>
        </row>
        <row r="119">
          <cell r="B119" t="str">
            <v>Исаев Алексей</v>
          </cell>
          <cell r="C119" t="str">
            <v>МЧС России</v>
          </cell>
          <cell r="D119" t="str">
            <v>МС</v>
          </cell>
          <cell r="E119">
            <v>2</v>
          </cell>
          <cell r="F119">
            <v>1989</v>
          </cell>
          <cell r="G119" t="str">
            <v>Финал А</v>
          </cell>
          <cell r="H119">
            <v>31</v>
          </cell>
        </row>
        <row r="120">
          <cell r="B120" t="str">
            <v>Лылов Иван</v>
          </cell>
          <cell r="C120" t="str">
            <v>СДЮСШОР Истина</v>
          </cell>
          <cell r="E120">
            <v>31</v>
          </cell>
          <cell r="F120">
            <v>1998</v>
          </cell>
          <cell r="G120" t="str">
            <v>Финал Б</v>
          </cell>
          <cell r="H120">
            <v>29</v>
          </cell>
        </row>
        <row r="121">
          <cell r="B121" t="str">
            <v>Козлов Денис</v>
          </cell>
          <cell r="C121" t="str">
            <v>Трудовые резервы</v>
          </cell>
          <cell r="E121">
            <v>11</v>
          </cell>
          <cell r="F121">
            <v>1995</v>
          </cell>
          <cell r="G121" t="str">
            <v>Финал Б</v>
          </cell>
          <cell r="H121">
            <v>27</v>
          </cell>
        </row>
        <row r="122">
          <cell r="B122" t="str">
            <v>Курлович Сергей</v>
          </cell>
          <cell r="C122" t="str">
            <v>Москва, лично</v>
          </cell>
          <cell r="E122">
            <v>134</v>
          </cell>
          <cell r="F122">
            <v>1985</v>
          </cell>
          <cell r="G122" t="str">
            <v>1/2 финала</v>
          </cell>
          <cell r="H122">
            <v>26</v>
          </cell>
        </row>
        <row r="123">
          <cell r="B123" t="str">
            <v>Долбунов Сергей</v>
          </cell>
          <cell r="C123" t="str">
            <v>Румянцево Ski Team</v>
          </cell>
          <cell r="E123">
            <v>5</v>
          </cell>
          <cell r="F123">
            <v>1995</v>
          </cell>
          <cell r="G123" t="str">
            <v>1/2 финала</v>
          </cell>
          <cell r="H123">
            <v>25</v>
          </cell>
        </row>
        <row r="124">
          <cell r="B124" t="str">
            <v>Жестков Павел</v>
          </cell>
          <cell r="E124">
            <v>9</v>
          </cell>
          <cell r="F124">
            <v>1980</v>
          </cell>
          <cell r="G124" t="str">
            <v>1/2 финала</v>
          </cell>
          <cell r="H124">
            <v>24</v>
          </cell>
        </row>
        <row r="125">
          <cell r="B125" t="str">
            <v>Смильгин Михаил</v>
          </cell>
          <cell r="C125" t="str">
            <v>Москва</v>
          </cell>
          <cell r="E125">
            <v>3</v>
          </cell>
          <cell r="F125">
            <v>1986</v>
          </cell>
          <cell r="G125" t="str">
            <v>1/2 финала</v>
          </cell>
          <cell r="H125">
            <v>23</v>
          </cell>
        </row>
        <row r="126">
          <cell r="B126" t="str">
            <v>Комогоров Владимир</v>
          </cell>
          <cell r="C126" t="str">
            <v>лично</v>
          </cell>
          <cell r="E126">
            <v>8</v>
          </cell>
          <cell r="F126">
            <v>1976</v>
          </cell>
          <cell r="G126" t="str">
            <v>¼ финала</v>
          </cell>
          <cell r="H126">
            <v>22</v>
          </cell>
        </row>
        <row r="127">
          <cell r="B127" t="str">
            <v>Пидимов Андрей</v>
          </cell>
          <cell r="C127" t="str">
            <v>База "Лесная" Троицк</v>
          </cell>
          <cell r="E127">
            <v>10</v>
          </cell>
          <cell r="F127">
            <v>1987</v>
          </cell>
          <cell r="G127" t="str">
            <v>¼ финала</v>
          </cell>
          <cell r="H127">
            <v>21</v>
          </cell>
        </row>
        <row r="128">
          <cell r="B128" t="str">
            <v>Малков Николай</v>
          </cell>
          <cell r="E128">
            <v>12</v>
          </cell>
          <cell r="F128">
            <v>1983</v>
          </cell>
          <cell r="G128" t="str">
            <v>¼ финала</v>
          </cell>
          <cell r="H128">
            <v>20</v>
          </cell>
        </row>
        <row r="129">
          <cell r="B129" t="str">
            <v>Конышев Дмитрий</v>
          </cell>
          <cell r="C129" t="str">
            <v>Мокрый асфальт</v>
          </cell>
          <cell r="D129" t="str">
            <v>I</v>
          </cell>
          <cell r="E129">
            <v>4</v>
          </cell>
          <cell r="F129">
            <v>1989</v>
          </cell>
          <cell r="G129" t="str">
            <v>¼ финала</v>
          </cell>
          <cell r="H129">
            <v>19</v>
          </cell>
        </row>
        <row r="130">
          <cell r="B130" t="str">
            <v>Шевцов Виктор</v>
          </cell>
          <cell r="C130" t="str">
            <v>лично</v>
          </cell>
          <cell r="E130">
            <v>13</v>
          </cell>
          <cell r="F130">
            <v>1984</v>
          </cell>
          <cell r="G130" t="str">
            <v>¼ финала</v>
          </cell>
          <cell r="H130">
            <v>18</v>
          </cell>
        </row>
        <row r="131">
          <cell r="B131" t="str">
            <v>Ефремов Алексей</v>
          </cell>
          <cell r="C131" t="str">
            <v>База "Лесная" Троицк</v>
          </cell>
          <cell r="E131">
            <v>1</v>
          </cell>
          <cell r="F131">
            <v>1982</v>
          </cell>
          <cell r="G131" t="str">
            <v>¼ финала</v>
          </cell>
          <cell r="H131">
            <v>17</v>
          </cell>
        </row>
        <row r="132">
          <cell r="B132" t="str">
            <v>Пискунов Алексей</v>
          </cell>
          <cell r="C132" t="str">
            <v>Красноармейск</v>
          </cell>
          <cell r="E132">
            <v>7</v>
          </cell>
          <cell r="F132">
            <v>1984</v>
          </cell>
          <cell r="G132" t="str">
            <v>¼ финала</v>
          </cell>
          <cell r="H132">
            <v>16</v>
          </cell>
        </row>
        <row r="133">
          <cell r="B133" t="str">
            <v>Мелешкин Сергей</v>
          </cell>
          <cell r="C133" t="str">
            <v>СДК Крылатское</v>
          </cell>
          <cell r="D133" t="str">
            <v>I</v>
          </cell>
          <cell r="E133">
            <v>14</v>
          </cell>
          <cell r="F133">
            <v>1976</v>
          </cell>
          <cell r="G133" t="str">
            <v>¼ финала</v>
          </cell>
          <cell r="H133">
            <v>15</v>
          </cell>
        </row>
        <row r="134">
          <cell r="B134" t="str">
            <v>Прошин Борис</v>
          </cell>
          <cell r="C134" t="str">
            <v>Трилайф</v>
          </cell>
          <cell r="E134">
            <v>6</v>
          </cell>
          <cell r="F134">
            <v>1984</v>
          </cell>
          <cell r="G134" t="str">
            <v>неквал</v>
          </cell>
          <cell r="H134">
            <v>14</v>
          </cell>
        </row>
        <row r="136">
          <cell r="B136" t="str">
            <v>Фамилия, имя</v>
          </cell>
          <cell r="C136" t="str">
            <v>Коллектив</v>
          </cell>
          <cell r="D136" t="str">
            <v>Квал</v>
          </cell>
          <cell r="E136" t="str">
            <v>Номер</v>
          </cell>
          <cell r="F136" t="str">
            <v>ГР</v>
          </cell>
          <cell r="G136" t="str">
            <v>Результат</v>
          </cell>
          <cell r="H136" t="str">
            <v>Очки</v>
          </cell>
        </row>
        <row r="137">
          <cell r="B137" t="str">
            <v>Воронина Маргарита</v>
          </cell>
          <cell r="C137" t="str">
            <v>VoroninTeam</v>
          </cell>
          <cell r="E137">
            <v>51</v>
          </cell>
          <cell r="F137">
            <v>1992</v>
          </cell>
          <cell r="G137" t="str">
            <v>Финал А</v>
          </cell>
          <cell r="H137">
            <v>33</v>
          </cell>
        </row>
        <row r="138">
          <cell r="B138" t="str">
            <v>Конохова Ксения</v>
          </cell>
          <cell r="C138" t="str">
            <v>ЦСП</v>
          </cell>
          <cell r="D138" t="str">
            <v>МС</v>
          </cell>
          <cell r="E138">
            <v>45</v>
          </cell>
          <cell r="F138">
            <v>1983</v>
          </cell>
          <cell r="G138" t="str">
            <v>Финал А</v>
          </cell>
          <cell r="H138">
            <v>31</v>
          </cell>
        </row>
        <row r="139">
          <cell r="B139" t="str">
            <v>Худякова Полина</v>
          </cell>
          <cell r="C139" t="str">
            <v>ЛЦ Истина</v>
          </cell>
          <cell r="E139">
            <v>54</v>
          </cell>
          <cell r="F139">
            <v>1996</v>
          </cell>
          <cell r="G139" t="str">
            <v>Финал Б</v>
          </cell>
          <cell r="H139">
            <v>29</v>
          </cell>
        </row>
        <row r="140">
          <cell r="B140" t="str">
            <v>Марченкова Евгения</v>
          </cell>
          <cell r="C140" t="str">
            <v>Одинцово</v>
          </cell>
          <cell r="E140">
            <v>48</v>
          </cell>
          <cell r="F140">
            <v>1987</v>
          </cell>
          <cell r="G140" t="str">
            <v>Финал Б</v>
          </cell>
          <cell r="H140">
            <v>27</v>
          </cell>
        </row>
        <row r="141">
          <cell r="B141" t="str">
            <v>Колунова Татьяна</v>
          </cell>
          <cell r="C141" t="b">
            <v>1</v>
          </cell>
          <cell r="E141">
            <v>46</v>
          </cell>
          <cell r="F141">
            <v>1987</v>
          </cell>
          <cell r="G141" t="str">
            <v>1/2 финала</v>
          </cell>
          <cell r="H141">
            <v>26</v>
          </cell>
        </row>
        <row r="142">
          <cell r="B142" t="str">
            <v>Кондратьева Юлия</v>
          </cell>
          <cell r="C142" t="str">
            <v>СШОР 111-ФОК Лотос</v>
          </cell>
          <cell r="D142" t="str">
            <v>МС</v>
          </cell>
          <cell r="E142">
            <v>50</v>
          </cell>
          <cell r="F142">
            <v>1992</v>
          </cell>
          <cell r="G142" t="str">
            <v>1/2 финала</v>
          </cell>
          <cell r="H142">
            <v>25</v>
          </cell>
        </row>
        <row r="143">
          <cell r="B143" t="str">
            <v>Комогорова Надежда</v>
          </cell>
          <cell r="C143" t="str">
            <v>лично</v>
          </cell>
          <cell r="E143">
            <v>52</v>
          </cell>
          <cell r="F143">
            <v>1977</v>
          </cell>
          <cell r="G143" t="str">
            <v>1/2 финала</v>
          </cell>
          <cell r="H143">
            <v>24</v>
          </cell>
        </row>
        <row r="144">
          <cell r="B144" t="str">
            <v>Батаева Людмила</v>
          </cell>
          <cell r="C144" t="str">
            <v>SportProject</v>
          </cell>
          <cell r="E144">
            <v>49</v>
          </cell>
          <cell r="F144">
            <v>1986</v>
          </cell>
          <cell r="G144" t="str">
            <v>1/2 финала</v>
          </cell>
          <cell r="H144">
            <v>23</v>
          </cell>
        </row>
        <row r="145">
          <cell r="B145" t="str">
            <v>Дашьян Юлия</v>
          </cell>
          <cell r="C145" t="str">
            <v>VoroninTeam</v>
          </cell>
          <cell r="E145">
            <v>47</v>
          </cell>
          <cell r="F145">
            <v>1982</v>
          </cell>
          <cell r="G145" t="str">
            <v>¼ финала</v>
          </cell>
          <cell r="H145">
            <v>22</v>
          </cell>
        </row>
        <row r="147">
          <cell r="B147" t="str">
            <v>Фамилия, имя</v>
          </cell>
          <cell r="C147" t="str">
            <v>Коллектив</v>
          </cell>
          <cell r="D147" t="str">
            <v>Квал</v>
          </cell>
          <cell r="E147" t="str">
            <v>Номер</v>
          </cell>
          <cell r="F147" t="str">
            <v>ГР</v>
          </cell>
          <cell r="G147" t="str">
            <v>Результат</v>
          </cell>
          <cell r="H147" t="str">
            <v>Очки</v>
          </cell>
        </row>
        <row r="148">
          <cell r="B148" t="str">
            <v>Гусев Алексей</v>
          </cell>
          <cell r="E148">
            <v>140</v>
          </cell>
          <cell r="F148">
            <v>1970</v>
          </cell>
          <cell r="G148" t="str">
            <v>Финал А</v>
          </cell>
          <cell r="H148">
            <v>33</v>
          </cell>
        </row>
        <row r="149">
          <cell r="B149" t="str">
            <v>Щепёткин Алексей</v>
          </cell>
          <cell r="C149" t="str">
            <v>triskirun.ru</v>
          </cell>
          <cell r="D149" t="str">
            <v>МС</v>
          </cell>
          <cell r="E149">
            <v>24</v>
          </cell>
          <cell r="F149">
            <v>1968</v>
          </cell>
          <cell r="G149" t="str">
            <v>Финал А</v>
          </cell>
          <cell r="H149">
            <v>31</v>
          </cell>
        </row>
        <row r="150">
          <cell r="B150" t="str">
            <v>Ендовицкий Влас</v>
          </cell>
          <cell r="C150" t="str">
            <v>Лыжный сервис "ТОКО"</v>
          </cell>
          <cell r="D150" t="str">
            <v>Iю</v>
          </cell>
          <cell r="E150">
            <v>20</v>
          </cell>
          <cell r="F150">
            <v>1970</v>
          </cell>
          <cell r="G150" t="str">
            <v>Финал Б</v>
          </cell>
          <cell r="H150">
            <v>29</v>
          </cell>
        </row>
        <row r="151">
          <cell r="B151" t="str">
            <v>Шмидт Александр</v>
          </cell>
          <cell r="C151" t="str">
            <v>Богородское</v>
          </cell>
          <cell r="E151">
            <v>17</v>
          </cell>
          <cell r="F151">
            <v>1972</v>
          </cell>
          <cell r="G151" t="str">
            <v>Финал Б</v>
          </cell>
          <cell r="H151">
            <v>27</v>
          </cell>
        </row>
        <row r="152">
          <cell r="B152" t="str">
            <v>Есаков Сергей</v>
          </cell>
          <cell r="C152" t="str">
            <v>СК Посейдон</v>
          </cell>
          <cell r="E152">
            <v>25</v>
          </cell>
          <cell r="F152">
            <v>1967</v>
          </cell>
          <cell r="G152" t="str">
            <v>1/2 финала</v>
          </cell>
          <cell r="H152">
            <v>26</v>
          </cell>
        </row>
        <row r="153">
          <cell r="B153" t="str">
            <v>Есаков Игорь</v>
          </cell>
          <cell r="C153" t="str">
            <v>СК Посейдон</v>
          </cell>
          <cell r="E153">
            <v>19</v>
          </cell>
          <cell r="F153">
            <v>1969</v>
          </cell>
          <cell r="G153" t="str">
            <v>1/2 финала</v>
          </cell>
          <cell r="H153">
            <v>25</v>
          </cell>
        </row>
        <row r="154">
          <cell r="B154" t="str">
            <v>Журавлев Денис</v>
          </cell>
          <cell r="C154" t="str">
            <v>ФЛГБ Зеленоград</v>
          </cell>
          <cell r="E154">
            <v>21</v>
          </cell>
          <cell r="F154">
            <v>1970</v>
          </cell>
          <cell r="G154" t="str">
            <v>1/2 финала</v>
          </cell>
          <cell r="H154">
            <v>24</v>
          </cell>
        </row>
        <row r="155">
          <cell r="B155" t="str">
            <v>Прокофьев Игорь</v>
          </cell>
          <cell r="C155" t="str">
            <v>ГСОБ "Лесная"</v>
          </cell>
          <cell r="D155" t="str">
            <v>I</v>
          </cell>
          <cell r="E155">
            <v>16</v>
          </cell>
          <cell r="F155">
            <v>1967</v>
          </cell>
          <cell r="G155" t="str">
            <v>1/2 финала</v>
          </cell>
          <cell r="H155">
            <v>23</v>
          </cell>
        </row>
        <row r="156">
          <cell r="B156" t="str">
            <v>Жмаев Олег</v>
          </cell>
          <cell r="C156" t="str">
            <v>База "Лесная" Троицк</v>
          </cell>
          <cell r="E156">
            <v>18</v>
          </cell>
          <cell r="F156">
            <v>1967</v>
          </cell>
          <cell r="G156" t="str">
            <v>¼ финала</v>
          </cell>
          <cell r="H156">
            <v>22</v>
          </cell>
        </row>
        <row r="157">
          <cell r="B157" t="str">
            <v>Сурнакин Антон</v>
          </cell>
          <cell r="C157" t="str">
            <v>лично</v>
          </cell>
          <cell r="E157">
            <v>23</v>
          </cell>
          <cell r="F157">
            <v>1972</v>
          </cell>
          <cell r="G157" t="str">
            <v>¼ финала</v>
          </cell>
          <cell r="H157">
            <v>21</v>
          </cell>
        </row>
        <row r="158">
          <cell r="B158" t="str">
            <v>Быков Евгений</v>
          </cell>
          <cell r="C158" t="str">
            <v>лично</v>
          </cell>
          <cell r="E158">
            <v>22</v>
          </cell>
          <cell r="F158">
            <v>1970</v>
          </cell>
          <cell r="G158" t="str">
            <v>¼ финала</v>
          </cell>
          <cell r="H158">
            <v>20</v>
          </cell>
        </row>
        <row r="160">
          <cell r="B160" t="str">
            <v>Фамилия, имя</v>
          </cell>
          <cell r="C160" t="str">
            <v>Коллектив</v>
          </cell>
          <cell r="D160" t="str">
            <v>Квал</v>
          </cell>
          <cell r="E160" t="str">
            <v>Номер</v>
          </cell>
          <cell r="F160" t="str">
            <v>ГР</v>
          </cell>
          <cell r="G160" t="str">
            <v>Результат</v>
          </cell>
          <cell r="H160" t="str">
            <v>Очки</v>
          </cell>
        </row>
        <row r="161">
          <cell r="B161" t="str">
            <v>Кондратьев Константин</v>
          </cell>
          <cell r="C161" t="str">
            <v>СШОР 111-ФОК Лотос</v>
          </cell>
          <cell r="D161" t="str">
            <v>I</v>
          </cell>
          <cell r="E161">
            <v>29</v>
          </cell>
          <cell r="F161">
            <v>1964</v>
          </cell>
          <cell r="G161" t="str">
            <v>Финал А</v>
          </cell>
          <cell r="H161">
            <v>33</v>
          </cell>
        </row>
        <row r="162">
          <cell r="B162" t="str">
            <v>Королев Владимир</v>
          </cell>
          <cell r="C162" t="str">
            <v>Волкуша</v>
          </cell>
          <cell r="E162">
            <v>27</v>
          </cell>
          <cell r="F162">
            <v>1965</v>
          </cell>
          <cell r="G162" t="str">
            <v>Финал А</v>
          </cell>
          <cell r="H162">
            <v>31</v>
          </cell>
        </row>
        <row r="163">
          <cell r="B163" t="str">
            <v>Клинецкий Евгений</v>
          </cell>
          <cell r="C163" t="str">
            <v>Волкуша</v>
          </cell>
          <cell r="E163">
            <v>30</v>
          </cell>
          <cell r="F163">
            <v>1960</v>
          </cell>
          <cell r="G163" t="str">
            <v>Финал Б</v>
          </cell>
          <cell r="H163">
            <v>29</v>
          </cell>
        </row>
        <row r="164">
          <cell r="B164" t="str">
            <v>Ильвовский Алексей</v>
          </cell>
          <cell r="C164" t="str">
            <v>Альфа-Битца</v>
          </cell>
          <cell r="D164" t="str">
            <v>КМС</v>
          </cell>
          <cell r="E164">
            <v>28</v>
          </cell>
          <cell r="F164">
            <v>1961</v>
          </cell>
          <cell r="G164" t="str">
            <v>Финал Б</v>
          </cell>
          <cell r="H164">
            <v>27</v>
          </cell>
        </row>
        <row r="166">
          <cell r="B166" t="str">
            <v>Фамилия, имя</v>
          </cell>
          <cell r="C166" t="str">
            <v>Коллектив</v>
          </cell>
          <cell r="D166" t="str">
            <v>Квал</v>
          </cell>
          <cell r="E166" t="str">
            <v>Номер</v>
          </cell>
          <cell r="F166" t="str">
            <v>ГР</v>
          </cell>
          <cell r="G166" t="str">
            <v>Результат</v>
          </cell>
          <cell r="H166" t="str">
            <v>Очки</v>
          </cell>
        </row>
        <row r="167">
          <cell r="B167" t="str">
            <v>Королева Вера</v>
          </cell>
          <cell r="C167" t="str">
            <v>клуб "ЛБ Лесная"</v>
          </cell>
          <cell r="E167">
            <v>78</v>
          </cell>
          <cell r="F167">
            <v>1948</v>
          </cell>
          <cell r="G167" t="str">
            <v>Финал А</v>
          </cell>
          <cell r="H167">
            <v>33</v>
          </cell>
        </row>
        <row r="168">
          <cell r="B168" t="str">
            <v>Сирякова Евгения</v>
          </cell>
          <cell r="C168" t="str">
            <v>Лыткарино</v>
          </cell>
          <cell r="E168">
            <v>81</v>
          </cell>
          <cell r="F168">
            <v>1947</v>
          </cell>
          <cell r="G168" t="str">
            <v>Финал А</v>
          </cell>
          <cell r="H168">
            <v>31</v>
          </cell>
        </row>
        <row r="169">
          <cell r="B169" t="str">
            <v>Прокофьева Татьяна</v>
          </cell>
          <cell r="C169" t="str">
            <v>ГСОБ "Лесная"</v>
          </cell>
          <cell r="D169" t="str">
            <v>I</v>
          </cell>
          <cell r="E169">
            <v>80</v>
          </cell>
          <cell r="F169">
            <v>1965</v>
          </cell>
          <cell r="G169" t="str">
            <v>Финал Б</v>
          </cell>
          <cell r="H169">
            <v>29</v>
          </cell>
        </row>
        <row r="170">
          <cell r="B170" t="str">
            <v>Пескова Елена</v>
          </cell>
          <cell r="C170" t="str">
            <v>РЛЛС</v>
          </cell>
          <cell r="E170">
            <v>79</v>
          </cell>
          <cell r="F170">
            <v>1941</v>
          </cell>
          <cell r="G170" t="str">
            <v>Финал Б</v>
          </cell>
          <cell r="H170">
            <v>27</v>
          </cell>
        </row>
        <row r="172">
          <cell r="B172" t="str">
            <v>Фамилия, имя</v>
          </cell>
          <cell r="C172" t="str">
            <v>Коллектив</v>
          </cell>
          <cell r="D172" t="str">
            <v>Квал</v>
          </cell>
          <cell r="E172" t="str">
            <v>Номер</v>
          </cell>
          <cell r="F172" t="str">
            <v>ГР</v>
          </cell>
          <cell r="G172" t="str">
            <v>Результат</v>
          </cell>
          <cell r="H172" t="str">
            <v>Очки</v>
          </cell>
        </row>
        <row r="173">
          <cell r="B173" t="str">
            <v>Кузякин Александр</v>
          </cell>
          <cell r="C173" t="str">
            <v>Рыцари Истины</v>
          </cell>
          <cell r="E173">
            <v>42</v>
          </cell>
          <cell r="F173">
            <v>1955</v>
          </cell>
          <cell r="G173" t="str">
            <v>Финал А</v>
          </cell>
          <cell r="H173">
            <v>33</v>
          </cell>
        </row>
        <row r="174">
          <cell r="B174" t="str">
            <v>Горшков Сергей</v>
          </cell>
          <cell r="C174" t="str">
            <v>клуб "Маруся"</v>
          </cell>
          <cell r="E174">
            <v>39</v>
          </cell>
          <cell r="F174">
            <v>1954</v>
          </cell>
          <cell r="G174" t="str">
            <v>Финал А</v>
          </cell>
          <cell r="H174">
            <v>31</v>
          </cell>
        </row>
        <row r="175">
          <cell r="B175" t="str">
            <v>Савельев Владимир</v>
          </cell>
          <cell r="E175">
            <v>44</v>
          </cell>
          <cell r="F175">
            <v>1952</v>
          </cell>
          <cell r="G175" t="str">
            <v>Финал Б</v>
          </cell>
          <cell r="H175">
            <v>29</v>
          </cell>
        </row>
        <row r="176">
          <cell r="B176" t="str">
            <v>Абакумов Виктор</v>
          </cell>
          <cell r="E176">
            <v>38</v>
          </cell>
          <cell r="F176">
            <v>1950</v>
          </cell>
          <cell r="G176" t="str">
            <v>Финал Б</v>
          </cell>
          <cell r="H176">
            <v>27</v>
          </cell>
        </row>
        <row r="177">
          <cell r="B177" t="str">
            <v>Новов Николай</v>
          </cell>
          <cell r="C177" t="str">
            <v>лично</v>
          </cell>
          <cell r="E177">
            <v>37</v>
          </cell>
          <cell r="F177">
            <v>1953</v>
          </cell>
          <cell r="G177" t="str">
            <v>1/2 финала</v>
          </cell>
          <cell r="H177">
            <v>26</v>
          </cell>
        </row>
        <row r="178">
          <cell r="B178" t="str">
            <v>Ларин Владимир</v>
          </cell>
          <cell r="C178" t="str">
            <v>Подольск</v>
          </cell>
          <cell r="E178">
            <v>40</v>
          </cell>
          <cell r="F178">
            <v>1954</v>
          </cell>
          <cell r="G178" t="str">
            <v>1/2 финала</v>
          </cell>
          <cell r="H178">
            <v>25</v>
          </cell>
        </row>
        <row r="179">
          <cell r="B179" t="str">
            <v>Носов Владимир</v>
          </cell>
          <cell r="C179" t="str">
            <v>лично</v>
          </cell>
          <cell r="D179" t="str">
            <v>I</v>
          </cell>
          <cell r="E179">
            <v>41</v>
          </cell>
          <cell r="F179">
            <v>1948</v>
          </cell>
          <cell r="G179" t="str">
            <v>1/2 финала</v>
          </cell>
          <cell r="H179">
            <v>24</v>
          </cell>
        </row>
        <row r="180">
          <cell r="B180" t="str">
            <v>Банецкий Виктор</v>
          </cell>
          <cell r="C180" t="str">
            <v>ЗелФЛГБ</v>
          </cell>
          <cell r="E180">
            <v>36</v>
          </cell>
          <cell r="F180">
            <v>1955</v>
          </cell>
          <cell r="G180" t="str">
            <v>1/2 финала</v>
          </cell>
          <cell r="H180">
            <v>23</v>
          </cell>
        </row>
        <row r="181">
          <cell r="B181" t="str">
            <v>Зарецкий Александр</v>
          </cell>
          <cell r="C181" t="str">
            <v>клуб Манжосова</v>
          </cell>
          <cell r="E181">
            <v>43</v>
          </cell>
          <cell r="F181">
            <v>1947</v>
          </cell>
          <cell r="G181" t="str">
            <v>¼ финала</v>
          </cell>
          <cell r="H181">
            <v>22</v>
          </cell>
        </row>
        <row r="182">
          <cell r="B182" t="str">
            <v>Кучеренко Антон</v>
          </cell>
          <cell r="C182" t="str">
            <v>Москва, Рублево</v>
          </cell>
          <cell r="E182">
            <v>75</v>
          </cell>
          <cell r="F182">
            <v>1946</v>
          </cell>
          <cell r="G182" t="str">
            <v>¼ финала</v>
          </cell>
          <cell r="H182">
            <v>21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4">
          <cell r="B14" t="str">
            <v>Фамилия, имя</v>
          </cell>
          <cell r="C14" t="str">
            <v>Коллектив</v>
          </cell>
          <cell r="D14" t="str">
            <v>Квал</v>
          </cell>
          <cell r="E14" t="str">
            <v>Номер</v>
          </cell>
          <cell r="F14" t="str">
            <v>ГР</v>
          </cell>
          <cell r="G14" t="str">
            <v>Результат</v>
          </cell>
          <cell r="H14" t="str">
            <v>Отставание</v>
          </cell>
          <cell r="I14" t="str">
            <v>Очки</v>
          </cell>
        </row>
        <row r="15">
          <cell r="B15" t="str">
            <v>Забродин Кирилл</v>
          </cell>
          <cell r="C15" t="str">
            <v>ДЮСШ Кольчугино</v>
          </cell>
          <cell r="E15">
            <v>12</v>
          </cell>
          <cell r="F15">
            <v>2006</v>
          </cell>
          <cell r="G15">
            <v>0.008300925925925925</v>
          </cell>
          <cell r="H15" t="str">
            <v>+00:00,0</v>
          </cell>
          <cell r="I15">
            <v>33</v>
          </cell>
        </row>
        <row r="16">
          <cell r="B16" t="str">
            <v>Федорченко Федор</v>
          </cell>
          <cell r="C16" t="str">
            <v>Юный лыжник</v>
          </cell>
          <cell r="E16">
            <v>10</v>
          </cell>
          <cell r="F16">
            <v>2006</v>
          </cell>
          <cell r="G16">
            <v>0.008422453703703705</v>
          </cell>
          <cell r="H16" t="str">
            <v>+00:10,5</v>
          </cell>
          <cell r="I16">
            <v>31</v>
          </cell>
        </row>
        <row r="17">
          <cell r="B17" t="str">
            <v>Назаров Георгий</v>
          </cell>
          <cell r="C17" t="str">
            <v>СЛК Ёлка</v>
          </cell>
          <cell r="D17" t="str">
            <v>Iю</v>
          </cell>
          <cell r="E17">
            <v>6</v>
          </cell>
          <cell r="F17">
            <v>2006</v>
          </cell>
          <cell r="G17">
            <v>0.00856712962962963</v>
          </cell>
          <cell r="H17" t="str">
            <v>+00:23,0</v>
          </cell>
          <cell r="I17">
            <v>29</v>
          </cell>
        </row>
        <row r="18">
          <cell r="B18" t="str">
            <v>Сонин Михаил</v>
          </cell>
          <cell r="C18" t="str">
            <v>ДЮСШ Краснознаменск</v>
          </cell>
          <cell r="D18" t="str">
            <v>III</v>
          </cell>
          <cell r="E18">
            <v>4</v>
          </cell>
          <cell r="F18">
            <v>2006</v>
          </cell>
          <cell r="G18">
            <v>0.008770833333333334</v>
          </cell>
          <cell r="H18" t="str">
            <v>+00:40,6</v>
          </cell>
          <cell r="I18">
            <v>27</v>
          </cell>
        </row>
        <row r="19">
          <cell r="B19" t="str">
            <v>Гончарук Денис</v>
          </cell>
          <cell r="C19" t="str">
            <v>ДЮСШ Краснознаменск</v>
          </cell>
          <cell r="D19" t="str">
            <v>III</v>
          </cell>
          <cell r="E19">
            <v>9</v>
          </cell>
          <cell r="F19">
            <v>2007</v>
          </cell>
          <cell r="G19">
            <v>0.00877662037037037</v>
          </cell>
          <cell r="H19" t="str">
            <v>+00:41,1</v>
          </cell>
          <cell r="I19">
            <v>26</v>
          </cell>
        </row>
        <row r="20">
          <cell r="B20" t="str">
            <v>Савонькин Глеб</v>
          </cell>
          <cell r="C20" t="str">
            <v>Рязанская область</v>
          </cell>
          <cell r="E20">
            <v>13</v>
          </cell>
          <cell r="F20">
            <v>2006</v>
          </cell>
          <cell r="G20">
            <v>0.008873842592592593</v>
          </cell>
          <cell r="H20" t="str">
            <v>+00:49,5</v>
          </cell>
          <cell r="I20">
            <v>25</v>
          </cell>
        </row>
        <row r="21">
          <cell r="B21" t="str">
            <v>Чупахин Иван</v>
          </cell>
          <cell r="C21" t="str">
            <v>КСДЮСШОР Зоркий</v>
          </cell>
          <cell r="E21">
            <v>7</v>
          </cell>
          <cell r="F21">
            <v>2006</v>
          </cell>
          <cell r="G21">
            <v>0.009050925925925926</v>
          </cell>
          <cell r="H21" t="str">
            <v>+01:04,8</v>
          </cell>
          <cell r="I21">
            <v>24</v>
          </cell>
        </row>
        <row r="22">
          <cell r="B22" t="str">
            <v>Легков Петр</v>
          </cell>
          <cell r="C22" t="str">
            <v>ЮМ Спартак</v>
          </cell>
          <cell r="E22">
            <v>8</v>
          </cell>
          <cell r="F22">
            <v>2010</v>
          </cell>
          <cell r="G22">
            <v>0.009158564814814814</v>
          </cell>
          <cell r="H22" t="str">
            <v>+01:14,1</v>
          </cell>
          <cell r="I22">
            <v>23</v>
          </cell>
        </row>
        <row r="23">
          <cell r="B23" t="str">
            <v>Новоселов Денис</v>
          </cell>
          <cell r="C23" t="str">
            <v>Юный лыжник</v>
          </cell>
          <cell r="E23">
            <v>5</v>
          </cell>
          <cell r="F23">
            <v>2006</v>
          </cell>
          <cell r="G23">
            <v>0.009493055555555555</v>
          </cell>
          <cell r="H23" t="str">
            <v>+01:43,0</v>
          </cell>
          <cell r="I23">
            <v>22</v>
          </cell>
        </row>
        <row r="26">
          <cell r="B26" t="str">
            <v>Фамилия, имя</v>
          </cell>
          <cell r="C26" t="str">
            <v>Коллектив</v>
          </cell>
          <cell r="D26" t="str">
            <v>Квал</v>
          </cell>
          <cell r="E26" t="str">
            <v>Номер</v>
          </cell>
          <cell r="F26" t="str">
            <v>ГР</v>
          </cell>
          <cell r="G26" t="str">
            <v>Результат</v>
          </cell>
          <cell r="H26" t="str">
            <v>Отставание</v>
          </cell>
          <cell r="I26" t="str">
            <v>Очки</v>
          </cell>
        </row>
        <row r="27">
          <cell r="B27" t="str">
            <v>Малышева Ксения</v>
          </cell>
          <cell r="C27" t="str">
            <v>ЛК А.Легкова</v>
          </cell>
          <cell r="D27" t="str">
            <v>Iю</v>
          </cell>
          <cell r="E27">
            <v>3</v>
          </cell>
          <cell r="F27">
            <v>2006</v>
          </cell>
          <cell r="G27">
            <v>0.009103009259259259</v>
          </cell>
          <cell r="H27" t="str">
            <v>+00:00,0</v>
          </cell>
          <cell r="I27">
            <v>33</v>
          </cell>
        </row>
        <row r="28">
          <cell r="B28" t="str">
            <v>Крупенина Екатерина</v>
          </cell>
          <cell r="C28" t="str">
            <v>Самбо 70</v>
          </cell>
          <cell r="E28">
            <v>2</v>
          </cell>
          <cell r="F28">
            <v>2006</v>
          </cell>
          <cell r="G28">
            <v>0.009164351851851852</v>
          </cell>
          <cell r="H28" t="str">
            <v>+00:05,3</v>
          </cell>
          <cell r="I28">
            <v>31</v>
          </cell>
        </row>
        <row r="29">
          <cell r="B29" t="str">
            <v>Широкова Александра</v>
          </cell>
          <cell r="C29" t="str">
            <v>Москва, лично</v>
          </cell>
          <cell r="E29">
            <v>11</v>
          </cell>
          <cell r="F29">
            <v>2007</v>
          </cell>
          <cell r="G29">
            <v>0.009300925925925926</v>
          </cell>
          <cell r="H29" t="str">
            <v>+00:17,1</v>
          </cell>
          <cell r="I29">
            <v>29</v>
          </cell>
        </row>
        <row r="30">
          <cell r="B30" t="str">
            <v>Крюк Алёна</v>
          </cell>
          <cell r="E30">
            <v>1</v>
          </cell>
          <cell r="F30">
            <v>2008</v>
          </cell>
          <cell r="G30">
            <v>0.010129629629629629</v>
          </cell>
          <cell r="H30" t="str">
            <v>+01:28,7</v>
          </cell>
          <cell r="I30">
            <v>27</v>
          </cell>
        </row>
        <row r="33">
          <cell r="B33" t="str">
            <v>Фамилия, имя</v>
          </cell>
          <cell r="C33" t="str">
            <v>Коллектив</v>
          </cell>
          <cell r="D33" t="str">
            <v>Квал</v>
          </cell>
          <cell r="E33" t="str">
            <v>Номер</v>
          </cell>
          <cell r="F33" t="str">
            <v>ГР</v>
          </cell>
          <cell r="G33" t="str">
            <v>Результат</v>
          </cell>
          <cell r="H33" t="str">
            <v>Отставание</v>
          </cell>
          <cell r="I33" t="str">
            <v>Очки</v>
          </cell>
        </row>
        <row r="34">
          <cell r="B34" t="str">
            <v>Мамичев Вячеслав</v>
          </cell>
          <cell r="C34" t="str">
            <v>ДЮСШ Краснознаменск</v>
          </cell>
          <cell r="D34" t="str">
            <v>II</v>
          </cell>
          <cell r="E34">
            <v>51</v>
          </cell>
          <cell r="F34">
            <v>2005</v>
          </cell>
          <cell r="G34">
            <v>0.007662037037037037</v>
          </cell>
          <cell r="H34" t="str">
            <v>+00:00,0</v>
          </cell>
          <cell r="I34">
            <v>33</v>
          </cell>
        </row>
        <row r="35">
          <cell r="B35" t="str">
            <v>Абраменко Аркадий</v>
          </cell>
          <cell r="C35" t="str">
            <v>ДЮСШ Кольчугино</v>
          </cell>
          <cell r="E35">
            <v>53</v>
          </cell>
          <cell r="F35">
            <v>2004</v>
          </cell>
          <cell r="G35">
            <v>0.007729166666666668</v>
          </cell>
          <cell r="H35" t="str">
            <v>+00:05,8</v>
          </cell>
          <cell r="I35">
            <v>31</v>
          </cell>
        </row>
        <row r="38">
          <cell r="B38" t="str">
            <v>Фамилия, имя</v>
          </cell>
          <cell r="C38" t="str">
            <v>Коллектив</v>
          </cell>
          <cell r="D38" t="str">
            <v>Квал</v>
          </cell>
          <cell r="E38" t="str">
            <v>Номер</v>
          </cell>
          <cell r="F38" t="str">
            <v>ГР</v>
          </cell>
          <cell r="G38" t="str">
            <v>Результат</v>
          </cell>
          <cell r="H38" t="str">
            <v>Отставание</v>
          </cell>
          <cell r="I38" t="str">
            <v>Очки</v>
          </cell>
        </row>
        <row r="39">
          <cell r="B39" t="str">
            <v>Елисеева Екатерина</v>
          </cell>
          <cell r="C39" t="str">
            <v>Самбо 70</v>
          </cell>
          <cell r="E39">
            <v>56</v>
          </cell>
          <cell r="F39">
            <v>2004</v>
          </cell>
          <cell r="G39">
            <v>0.007342592592592592</v>
          </cell>
          <cell r="H39" t="str">
            <v>+00:00,0</v>
          </cell>
          <cell r="I39">
            <v>33</v>
          </cell>
        </row>
        <row r="40">
          <cell r="B40" t="str">
            <v>Кудинова Дарья</v>
          </cell>
          <cell r="C40" t="str">
            <v>СШОР №49 "Тринта"</v>
          </cell>
          <cell r="E40">
            <v>52</v>
          </cell>
          <cell r="F40">
            <v>2004</v>
          </cell>
          <cell r="G40">
            <v>0.007680555555555556</v>
          </cell>
          <cell r="H40" t="str">
            <v>+00:29,2</v>
          </cell>
          <cell r="I40">
            <v>31</v>
          </cell>
        </row>
        <row r="41">
          <cell r="B41" t="str">
            <v>Бохонова Наталья</v>
          </cell>
          <cell r="C41" t="str">
            <v>СШ №93 на Можайке</v>
          </cell>
          <cell r="E41">
            <v>55</v>
          </cell>
          <cell r="F41">
            <v>2005</v>
          </cell>
          <cell r="G41">
            <v>0.0076909722222222214</v>
          </cell>
          <cell r="H41" t="str">
            <v>+00:30,1</v>
          </cell>
          <cell r="I41">
            <v>29</v>
          </cell>
        </row>
        <row r="42">
          <cell r="B42" t="str">
            <v>Мусина Виктория</v>
          </cell>
          <cell r="C42" t="str">
            <v>ДЮСШ Кольчугино</v>
          </cell>
          <cell r="E42">
            <v>54</v>
          </cell>
          <cell r="F42">
            <v>2004</v>
          </cell>
          <cell r="G42">
            <v>0.008128472222222223</v>
          </cell>
          <cell r="H42" t="str">
            <v>+01:07,9</v>
          </cell>
          <cell r="I42">
            <v>27</v>
          </cell>
        </row>
        <row r="45">
          <cell r="B45" t="str">
            <v>Фамилия, имя</v>
          </cell>
          <cell r="C45" t="str">
            <v>Коллектив</v>
          </cell>
          <cell r="D45" t="str">
            <v>Квал</v>
          </cell>
          <cell r="E45" t="str">
            <v>Номер</v>
          </cell>
          <cell r="F45" t="str">
            <v>ГР</v>
          </cell>
          <cell r="G45" t="str">
            <v>5 км</v>
          </cell>
          <cell r="H45" t="str">
            <v>Результат</v>
          </cell>
          <cell r="I45" t="str">
            <v>Отставание</v>
          </cell>
          <cell r="J45" t="str">
            <v>Очки</v>
          </cell>
        </row>
        <row r="46">
          <cell r="B46" t="str">
            <v>Хромов Дмитрий</v>
          </cell>
          <cell r="C46" t="str">
            <v>СШОР №49 "Тринта"</v>
          </cell>
          <cell r="E46">
            <v>157</v>
          </cell>
          <cell r="F46">
            <v>2002</v>
          </cell>
          <cell r="G46">
            <v>0.007681712962962963</v>
          </cell>
          <cell r="H46">
            <v>0.01475462962962963</v>
          </cell>
          <cell r="I46" t="str">
            <v>+00:00,0</v>
          </cell>
          <cell r="J46">
            <v>33</v>
          </cell>
        </row>
        <row r="47">
          <cell r="B47" t="str">
            <v>Левинский Максим</v>
          </cell>
          <cell r="C47" t="str">
            <v>СШОР №49 "Тринта"</v>
          </cell>
          <cell r="D47" t="str">
            <v>I</v>
          </cell>
          <cell r="E47">
            <v>161</v>
          </cell>
          <cell r="F47">
            <v>2002</v>
          </cell>
          <cell r="G47">
            <v>0.00771412037037037</v>
          </cell>
          <cell r="H47">
            <v>0.014761574074074075</v>
          </cell>
          <cell r="I47" t="str">
            <v>+00:00,6</v>
          </cell>
          <cell r="J47">
            <v>31</v>
          </cell>
        </row>
        <row r="48">
          <cell r="B48" t="str">
            <v>Сидельников Платон</v>
          </cell>
          <cell r="C48" t="str">
            <v>СШОР 111</v>
          </cell>
          <cell r="D48" t="str">
            <v>I</v>
          </cell>
          <cell r="E48">
            <v>151</v>
          </cell>
          <cell r="F48">
            <v>2002</v>
          </cell>
          <cell r="G48">
            <v>0.007663194444444445</v>
          </cell>
          <cell r="H48">
            <v>0.014819444444444446</v>
          </cell>
          <cell r="I48" t="str">
            <v>+00:05,6</v>
          </cell>
          <cell r="J48">
            <v>29</v>
          </cell>
        </row>
        <row r="49">
          <cell r="B49" t="str">
            <v>Степанов Константин</v>
          </cell>
          <cell r="C49" t="str">
            <v>СШОР №49 "Тринта"</v>
          </cell>
          <cell r="E49">
            <v>156</v>
          </cell>
          <cell r="F49">
            <v>2003</v>
          </cell>
          <cell r="G49">
            <v>0.007724537037037037</v>
          </cell>
          <cell r="H49">
            <v>0.015246527777777776</v>
          </cell>
          <cell r="I49" t="str">
            <v>+00:42,5</v>
          </cell>
          <cell r="J49">
            <v>27</v>
          </cell>
        </row>
        <row r="50">
          <cell r="B50" t="str">
            <v>Тюриков Евгений</v>
          </cell>
          <cell r="C50" t="str">
            <v>СШОР 111</v>
          </cell>
          <cell r="E50">
            <v>152</v>
          </cell>
          <cell r="F50">
            <v>2002</v>
          </cell>
          <cell r="G50">
            <v>0.007701388888888889</v>
          </cell>
          <cell r="H50">
            <v>0.015256944444444443</v>
          </cell>
          <cell r="I50" t="str">
            <v>+00:43,4</v>
          </cell>
          <cell r="J50">
            <v>26</v>
          </cell>
        </row>
        <row r="51">
          <cell r="B51" t="str">
            <v>Иванилов Василий</v>
          </cell>
          <cell r="C51" t="str">
            <v>Юность Москвы</v>
          </cell>
          <cell r="E51">
            <v>167</v>
          </cell>
          <cell r="F51">
            <v>2002</v>
          </cell>
          <cell r="G51">
            <v>0.007641203703703705</v>
          </cell>
          <cell r="H51">
            <v>0.015427083333333334</v>
          </cell>
          <cell r="I51" t="str">
            <v>+00:58,1</v>
          </cell>
          <cell r="J51">
            <v>25</v>
          </cell>
        </row>
        <row r="52">
          <cell r="B52" t="str">
            <v>Шабанов Дмитрий</v>
          </cell>
          <cell r="C52" t="str">
            <v>Юный лыжник</v>
          </cell>
          <cell r="E52">
            <v>160</v>
          </cell>
          <cell r="F52">
            <v>2003</v>
          </cell>
          <cell r="G52">
            <v>0.007966435185185186</v>
          </cell>
          <cell r="H52">
            <v>0.016064814814814813</v>
          </cell>
          <cell r="I52" t="str">
            <v>+01:53,2</v>
          </cell>
          <cell r="J52">
            <v>24</v>
          </cell>
        </row>
        <row r="53">
          <cell r="B53" t="str">
            <v>Крюк Павел</v>
          </cell>
          <cell r="E53">
            <v>153</v>
          </cell>
          <cell r="F53">
            <v>2003</v>
          </cell>
          <cell r="G53">
            <v>0.007958333333333333</v>
          </cell>
          <cell r="H53">
            <v>0.01609027777777778</v>
          </cell>
          <cell r="I53" t="str">
            <v>+01:55,4</v>
          </cell>
          <cell r="J53">
            <v>23</v>
          </cell>
        </row>
        <row r="54">
          <cell r="B54" t="str">
            <v>Головлёв Кирилл</v>
          </cell>
          <cell r="C54" t="str">
            <v>СШОР №49 "Тринта"</v>
          </cell>
          <cell r="D54" t="str">
            <v>II</v>
          </cell>
          <cell r="E54">
            <v>162</v>
          </cell>
          <cell r="F54">
            <v>2002</v>
          </cell>
          <cell r="G54">
            <v>0.007982638888888888</v>
          </cell>
          <cell r="H54">
            <v>0.016413194444444446</v>
          </cell>
          <cell r="I54" t="str">
            <v>+02:23,3</v>
          </cell>
          <cell r="J54">
            <v>22</v>
          </cell>
        </row>
        <row r="55">
          <cell r="B55" t="str">
            <v>Захаров Александр</v>
          </cell>
          <cell r="C55" t="str">
            <v>Юный лыжник</v>
          </cell>
          <cell r="E55">
            <v>159</v>
          </cell>
          <cell r="F55">
            <v>2003</v>
          </cell>
          <cell r="G55">
            <v>0.008658564814814815</v>
          </cell>
          <cell r="H55">
            <v>0.017253472222222222</v>
          </cell>
          <cell r="I55" t="str">
            <v>+03:35,9</v>
          </cell>
          <cell r="J55">
            <v>21</v>
          </cell>
        </row>
        <row r="56">
          <cell r="B56" t="str">
            <v>Князюк Егор</v>
          </cell>
          <cell r="C56" t="str">
            <v>Юный лыжник</v>
          </cell>
          <cell r="E56">
            <v>155</v>
          </cell>
          <cell r="F56">
            <v>2003</v>
          </cell>
          <cell r="G56">
            <v>0.008619212962962962</v>
          </cell>
          <cell r="H56">
            <v>0.01728125</v>
          </cell>
          <cell r="I56" t="str">
            <v>+03:38,3</v>
          </cell>
          <cell r="J56">
            <v>20</v>
          </cell>
        </row>
        <row r="57">
          <cell r="B57" t="str">
            <v>Алексеев Олег</v>
          </cell>
          <cell r="C57" t="str">
            <v>ЮМ Спартак</v>
          </cell>
          <cell r="D57" t="str">
            <v>I</v>
          </cell>
          <cell r="E57">
            <v>202</v>
          </cell>
          <cell r="F57">
            <v>2003</v>
          </cell>
          <cell r="G57">
            <v>0.00930324074074074</v>
          </cell>
          <cell r="H57">
            <v>0.019309027777777776</v>
          </cell>
          <cell r="I57" t="str">
            <v>+06:33,5</v>
          </cell>
          <cell r="J57">
            <v>19</v>
          </cell>
        </row>
        <row r="58">
          <cell r="B58" t="str">
            <v>Никитенко Георгий</v>
          </cell>
          <cell r="C58" t="str">
            <v>Юный лыжник</v>
          </cell>
          <cell r="E58">
            <v>154</v>
          </cell>
          <cell r="F58">
            <v>2003</v>
          </cell>
          <cell r="G58">
            <v>0.009190972222222222</v>
          </cell>
          <cell r="H58">
            <v>0.01955671296296296</v>
          </cell>
          <cell r="I58" t="str">
            <v>+06:54,9</v>
          </cell>
          <cell r="J58">
            <v>18</v>
          </cell>
        </row>
        <row r="61">
          <cell r="B61" t="str">
            <v>Фамилия, имя</v>
          </cell>
          <cell r="C61" t="str">
            <v>Коллектив</v>
          </cell>
          <cell r="D61" t="str">
            <v>Квал</v>
          </cell>
          <cell r="E61" t="str">
            <v>Номер</v>
          </cell>
          <cell r="F61" t="str">
            <v>ГР</v>
          </cell>
          <cell r="G61" t="str">
            <v>Результат</v>
          </cell>
          <cell r="H61" t="str">
            <v>Отставание</v>
          </cell>
          <cell r="I61" t="str">
            <v>Очки</v>
          </cell>
        </row>
        <row r="62">
          <cell r="B62" t="str">
            <v>Лямина Мария</v>
          </cell>
          <cell r="C62" t="str">
            <v>ЮМ Спартак</v>
          </cell>
          <cell r="E62">
            <v>102</v>
          </cell>
          <cell r="F62">
            <v>2002</v>
          </cell>
          <cell r="G62">
            <v>0.007214120370370371</v>
          </cell>
          <cell r="H62" t="str">
            <v>+00:00,0</v>
          </cell>
          <cell r="I62">
            <v>33</v>
          </cell>
        </row>
        <row r="63">
          <cell r="B63" t="str">
            <v>Захарова Екатерина</v>
          </cell>
          <cell r="C63" t="str">
            <v>СШОР №49 "Тринта"</v>
          </cell>
          <cell r="E63">
            <v>103</v>
          </cell>
          <cell r="F63">
            <v>2003</v>
          </cell>
          <cell r="G63">
            <v>0.007217592592592592</v>
          </cell>
          <cell r="H63" t="str">
            <v>+00:00,3</v>
          </cell>
          <cell r="I63">
            <v>31</v>
          </cell>
        </row>
        <row r="64">
          <cell r="B64" t="str">
            <v>Кащеева Виталина</v>
          </cell>
          <cell r="C64" t="str">
            <v>СДЮШОР 111 Зеленогра</v>
          </cell>
          <cell r="E64">
            <v>108</v>
          </cell>
          <cell r="F64">
            <v>2002</v>
          </cell>
          <cell r="G64">
            <v>0.007399305555555555</v>
          </cell>
          <cell r="H64" t="str">
            <v>+00:16,0</v>
          </cell>
          <cell r="I64">
            <v>29</v>
          </cell>
        </row>
        <row r="65">
          <cell r="B65" t="str">
            <v>Баскакова Ирина</v>
          </cell>
          <cell r="C65" t="str">
            <v>Ефремов ДЮСШ</v>
          </cell>
          <cell r="E65">
            <v>101</v>
          </cell>
          <cell r="F65">
            <v>2002</v>
          </cell>
          <cell r="G65">
            <v>0.007482638888888889</v>
          </cell>
          <cell r="H65" t="str">
            <v>+00:23,2</v>
          </cell>
          <cell r="I65">
            <v>27</v>
          </cell>
        </row>
        <row r="68">
          <cell r="B68" t="str">
            <v>Фамилия, имя</v>
          </cell>
          <cell r="C68" t="str">
            <v>Коллектив</v>
          </cell>
          <cell r="D68" t="str">
            <v>Квал</v>
          </cell>
          <cell r="E68" t="str">
            <v>Номер</v>
          </cell>
          <cell r="F68" t="str">
            <v>ГР</v>
          </cell>
          <cell r="G68" t="str">
            <v>5 км</v>
          </cell>
          <cell r="H68" t="str">
            <v>Результат</v>
          </cell>
          <cell r="I68" t="str">
            <v>Отставание</v>
          </cell>
          <cell r="J68" t="str">
            <v>Очки</v>
          </cell>
        </row>
        <row r="69">
          <cell r="B69" t="str">
            <v>Михиенков Илларион</v>
          </cell>
          <cell r="C69" t="str">
            <v>п.Сычево</v>
          </cell>
          <cell r="E69">
            <v>208</v>
          </cell>
          <cell r="F69">
            <v>2000</v>
          </cell>
          <cell r="G69">
            <v>0.006797453703703704</v>
          </cell>
          <cell r="H69">
            <v>0.013685185185185184</v>
          </cell>
          <cell r="I69" t="str">
            <v>+00:00,0</v>
          </cell>
          <cell r="J69">
            <v>33</v>
          </cell>
        </row>
        <row r="70">
          <cell r="B70" t="str">
            <v>Харитонов Даниил</v>
          </cell>
          <cell r="C70" t="str">
            <v>СШОР №49 "Тринта"</v>
          </cell>
          <cell r="E70">
            <v>209</v>
          </cell>
          <cell r="F70">
            <v>2000</v>
          </cell>
          <cell r="G70">
            <v>0.006931712962962963</v>
          </cell>
          <cell r="H70">
            <v>0.014010416666666666</v>
          </cell>
          <cell r="I70" t="str">
            <v>+00:28,1</v>
          </cell>
          <cell r="J70">
            <v>31</v>
          </cell>
        </row>
        <row r="71">
          <cell r="B71" t="str">
            <v>Резепов Владимир</v>
          </cell>
          <cell r="C71" t="str">
            <v>Дмитров СДЮСШОР</v>
          </cell>
          <cell r="E71">
            <v>201</v>
          </cell>
          <cell r="F71">
            <v>2001</v>
          </cell>
          <cell r="G71">
            <v>0.006880787037037037</v>
          </cell>
          <cell r="H71">
            <v>0.01402199074074074</v>
          </cell>
          <cell r="I71" t="str">
            <v>+00:29,1</v>
          </cell>
          <cell r="J71">
            <v>29</v>
          </cell>
        </row>
        <row r="72">
          <cell r="B72" t="str">
            <v>Касаткин Константин</v>
          </cell>
          <cell r="C72" t="str">
            <v>СШОР 111 ФОК Лотос</v>
          </cell>
          <cell r="E72">
            <v>210</v>
          </cell>
          <cell r="F72">
            <v>2000</v>
          </cell>
          <cell r="G72">
            <v>0.007026620370370371</v>
          </cell>
          <cell r="H72">
            <v>0.014190972222222221</v>
          </cell>
          <cell r="I72" t="str">
            <v>+00:43,7</v>
          </cell>
          <cell r="J72">
            <v>27</v>
          </cell>
        </row>
        <row r="73">
          <cell r="B73" t="str">
            <v>Симонов Ярослав</v>
          </cell>
          <cell r="C73" t="str">
            <v>СШОР №49 "Тринта"</v>
          </cell>
          <cell r="E73">
            <v>204</v>
          </cell>
          <cell r="F73">
            <v>2001</v>
          </cell>
          <cell r="G73">
            <v>0.007505787037037037</v>
          </cell>
          <cell r="H73">
            <v>0.01577546296296296</v>
          </cell>
          <cell r="I73" t="str">
            <v>+03:00,6</v>
          </cell>
          <cell r="J73">
            <v>26</v>
          </cell>
        </row>
        <row r="74">
          <cell r="B74" t="str">
            <v>Абубакиров Дмитрий</v>
          </cell>
          <cell r="C74" t="str">
            <v>Балакирево</v>
          </cell>
          <cell r="E74">
            <v>206</v>
          </cell>
          <cell r="F74">
            <v>2001</v>
          </cell>
          <cell r="G74">
            <v>0.00788773148148148</v>
          </cell>
          <cell r="H74">
            <v>0.016525462962962964</v>
          </cell>
          <cell r="I74" t="str">
            <v>+04:05,4</v>
          </cell>
          <cell r="J74">
            <v>25</v>
          </cell>
        </row>
        <row r="75">
          <cell r="B75" t="str">
            <v>Пискунов Михаил</v>
          </cell>
          <cell r="C75" t="str">
            <v>СШОР 49 Тринта</v>
          </cell>
          <cell r="E75">
            <v>207</v>
          </cell>
          <cell r="F75">
            <v>2000</v>
          </cell>
          <cell r="G75">
            <v>0.008195601851851851</v>
          </cell>
          <cell r="H75">
            <v>0.017439814814814814</v>
          </cell>
          <cell r="I75" t="str">
            <v>+05:24,4</v>
          </cell>
          <cell r="J75">
            <v>24</v>
          </cell>
        </row>
        <row r="78">
          <cell r="B78" t="str">
            <v>Фамилия, имя</v>
          </cell>
          <cell r="C78" t="str">
            <v>Коллектив</v>
          </cell>
          <cell r="D78" t="str">
            <v>Квал</v>
          </cell>
          <cell r="E78" t="str">
            <v>Номер</v>
          </cell>
          <cell r="F78" t="str">
            <v>ГР</v>
          </cell>
          <cell r="G78" t="str">
            <v>Результат</v>
          </cell>
          <cell r="H78" t="str">
            <v>Отставание</v>
          </cell>
          <cell r="I78" t="str">
            <v>Очки</v>
          </cell>
        </row>
        <row r="79">
          <cell r="B79" t="str">
            <v>Попова Мария</v>
          </cell>
          <cell r="C79" t="str">
            <v>СШ №93 на Можайке</v>
          </cell>
          <cell r="D79" t="str">
            <v>I</v>
          </cell>
          <cell r="E79">
            <v>107</v>
          </cell>
          <cell r="F79">
            <v>2001</v>
          </cell>
          <cell r="G79">
            <v>0.007189814814814815</v>
          </cell>
          <cell r="H79" t="str">
            <v>+00:00,0</v>
          </cell>
          <cell r="I79">
            <v>33</v>
          </cell>
        </row>
        <row r="80">
          <cell r="B80" t="str">
            <v>Ломтева Анастасия</v>
          </cell>
          <cell r="C80" t="str">
            <v>СШОР №49 "Тринта"</v>
          </cell>
          <cell r="E80">
            <v>104</v>
          </cell>
          <cell r="F80">
            <v>2001</v>
          </cell>
          <cell r="G80">
            <v>0.007193287037037036</v>
          </cell>
          <cell r="H80" t="str">
            <v>+00:00,3</v>
          </cell>
          <cell r="I80">
            <v>31</v>
          </cell>
        </row>
        <row r="81">
          <cell r="B81" t="str">
            <v>Исайченкова Ксения</v>
          </cell>
          <cell r="C81" t="str">
            <v>СШ №93 на Можайке</v>
          </cell>
          <cell r="E81">
            <v>106</v>
          </cell>
          <cell r="F81">
            <v>2000</v>
          </cell>
          <cell r="G81">
            <v>0.007254629629629631</v>
          </cell>
          <cell r="H81" t="str">
            <v>+00:05,6</v>
          </cell>
          <cell r="I81">
            <v>29</v>
          </cell>
        </row>
        <row r="82">
          <cell r="B82" t="str">
            <v>Бохонова Ольга</v>
          </cell>
          <cell r="C82" t="str">
            <v>СШ №93 на Можайке</v>
          </cell>
          <cell r="E82">
            <v>109</v>
          </cell>
          <cell r="F82">
            <v>2001</v>
          </cell>
          <cell r="G82">
            <v>0.008519675925925925</v>
          </cell>
          <cell r="H82" t="str">
            <v>+01:54,9</v>
          </cell>
          <cell r="I82">
            <v>27</v>
          </cell>
        </row>
        <row r="85">
          <cell r="B85" t="str">
            <v>Фамилия, имя</v>
          </cell>
          <cell r="C85" t="str">
            <v>Коллектив</v>
          </cell>
          <cell r="D85" t="str">
            <v>Квал</v>
          </cell>
          <cell r="E85" t="str">
            <v>Номер</v>
          </cell>
          <cell r="F85" t="str">
            <v>ГР</v>
          </cell>
          <cell r="G85" t="str">
            <v>5 км</v>
          </cell>
          <cell r="H85" t="str">
            <v>Результат</v>
          </cell>
          <cell r="I85" t="str">
            <v>Отставание</v>
          </cell>
          <cell r="J85" t="str">
            <v>Очки</v>
          </cell>
        </row>
        <row r="86">
          <cell r="B86" t="str">
            <v>Завражин Павел</v>
          </cell>
          <cell r="C86" t="str">
            <v>СШОР №49 "Тринта"</v>
          </cell>
          <cell r="E86">
            <v>205</v>
          </cell>
          <cell r="F86">
            <v>1998</v>
          </cell>
          <cell r="G86">
            <v>0.00680787037037037</v>
          </cell>
          <cell r="H86">
            <v>0.013949074074074074</v>
          </cell>
          <cell r="I86" t="str">
            <v>+00:00,0</v>
          </cell>
          <cell r="J86">
            <v>33</v>
          </cell>
        </row>
        <row r="87">
          <cell r="B87" t="str">
            <v>Андрианов Егор</v>
          </cell>
          <cell r="C87" t="str">
            <v>Балакирево</v>
          </cell>
          <cell r="E87">
            <v>203</v>
          </cell>
          <cell r="F87">
            <v>1998</v>
          </cell>
          <cell r="G87">
            <v>0.007034722222222223</v>
          </cell>
          <cell r="H87">
            <v>0.01423611111111111</v>
          </cell>
          <cell r="I87" t="str">
            <v>+00:24,8</v>
          </cell>
          <cell r="J87">
            <v>31</v>
          </cell>
        </row>
        <row r="115">
          <cell r="B115" t="str">
            <v>Фамилия, имя</v>
          </cell>
          <cell r="C115" t="str">
            <v>Коллектив</v>
          </cell>
          <cell r="D115" t="str">
            <v>Квал</v>
          </cell>
          <cell r="E115" t="str">
            <v>Номер</v>
          </cell>
          <cell r="F115" t="str">
            <v>ГР</v>
          </cell>
          <cell r="G115" t="str">
            <v>11,4 км</v>
          </cell>
          <cell r="H115" t="str">
            <v>Результат</v>
          </cell>
          <cell r="I115" t="str">
            <v>Отставание</v>
          </cell>
          <cell r="J115" t="str">
            <v>Очки</v>
          </cell>
        </row>
        <row r="116">
          <cell r="B116" t="str">
            <v>Королев Владимир</v>
          </cell>
          <cell r="C116" t="str">
            <v>Волкуша</v>
          </cell>
          <cell r="E116">
            <v>301</v>
          </cell>
          <cell r="F116">
            <v>1965</v>
          </cell>
          <cell r="G116">
            <v>0.01580208333333333</v>
          </cell>
          <cell r="H116">
            <v>0.03090277777777778</v>
          </cell>
          <cell r="I116" t="str">
            <v>+00:00,0</v>
          </cell>
          <cell r="J116">
            <v>33</v>
          </cell>
        </row>
        <row r="117">
          <cell r="B117" t="str">
            <v>Ильвовский Алексей</v>
          </cell>
          <cell r="C117" t="str">
            <v>Альфа-Битца</v>
          </cell>
          <cell r="E117">
            <v>310</v>
          </cell>
          <cell r="F117">
            <v>1961</v>
          </cell>
          <cell r="G117">
            <v>0.015847222222222224</v>
          </cell>
          <cell r="H117">
            <v>0.030940972222222224</v>
          </cell>
          <cell r="I117" t="str">
            <v>+00:03,3</v>
          </cell>
          <cell r="J117">
            <v>31</v>
          </cell>
        </row>
        <row r="118">
          <cell r="B118" t="str">
            <v>Романов Александр</v>
          </cell>
          <cell r="C118" t="str">
            <v>Рязань</v>
          </cell>
          <cell r="E118">
            <v>305</v>
          </cell>
          <cell r="F118">
            <v>1964</v>
          </cell>
          <cell r="G118">
            <v>0.015782407407407408</v>
          </cell>
          <cell r="H118">
            <v>0.030949074074074077</v>
          </cell>
          <cell r="I118" t="str">
            <v>+00:04,0</v>
          </cell>
          <cell r="J118">
            <v>29</v>
          </cell>
        </row>
        <row r="119">
          <cell r="B119" t="str">
            <v>Кондрашов Андрей</v>
          </cell>
          <cell r="C119" t="str">
            <v>клуб "Манжосов"</v>
          </cell>
          <cell r="E119">
            <v>302</v>
          </cell>
          <cell r="F119">
            <v>1959</v>
          </cell>
          <cell r="G119">
            <v>0.01583912037037037</v>
          </cell>
          <cell r="H119">
            <v>0.03099652777777778</v>
          </cell>
          <cell r="I119" t="str">
            <v>+00:08,1</v>
          </cell>
          <cell r="J119">
            <v>27</v>
          </cell>
        </row>
        <row r="120">
          <cell r="B120" t="str">
            <v>Белов Игорь</v>
          </cell>
          <cell r="C120" t="str">
            <v>Тула</v>
          </cell>
          <cell r="E120">
            <v>307</v>
          </cell>
          <cell r="F120">
            <v>1963</v>
          </cell>
          <cell r="G120">
            <v>0.015763888888888886</v>
          </cell>
          <cell r="H120">
            <v>0.03130787037037037</v>
          </cell>
          <cell r="I120" t="str">
            <v>+00:35,0</v>
          </cell>
          <cell r="J120">
            <v>26</v>
          </cell>
        </row>
        <row r="121">
          <cell r="B121" t="str">
            <v>Кондратьев Константин</v>
          </cell>
          <cell r="C121" t="str">
            <v>СШОР 111-ФОК Лотос</v>
          </cell>
          <cell r="D121" t="str">
            <v>I</v>
          </cell>
          <cell r="E121">
            <v>308</v>
          </cell>
          <cell r="F121">
            <v>1964</v>
          </cell>
          <cell r="G121">
            <v>0.015813657407407408</v>
          </cell>
          <cell r="H121">
            <v>0.03252314814814815</v>
          </cell>
          <cell r="I121" t="str">
            <v>+02:20,0</v>
          </cell>
          <cell r="J121">
            <v>25</v>
          </cell>
        </row>
        <row r="122">
          <cell r="B122" t="str">
            <v>Харламкин Владимир</v>
          </cell>
          <cell r="C122" t="str">
            <v>Рязань</v>
          </cell>
          <cell r="E122">
            <v>306</v>
          </cell>
          <cell r="F122">
            <v>1962</v>
          </cell>
          <cell r="G122">
            <v>0.017557870370370373</v>
          </cell>
          <cell r="H122">
            <v>0.03508449074074074</v>
          </cell>
          <cell r="I122" t="str">
            <v>+06:01,3</v>
          </cell>
          <cell r="J122">
            <v>24</v>
          </cell>
        </row>
        <row r="123">
          <cell r="B123" t="str">
            <v>Хромов Сергей</v>
          </cell>
          <cell r="C123" t="str">
            <v>Москва, ЭЦ Богданова</v>
          </cell>
          <cell r="E123">
            <v>309</v>
          </cell>
          <cell r="F123">
            <v>1959</v>
          </cell>
          <cell r="G123">
            <v>0.017532407407407406</v>
          </cell>
          <cell r="H123">
            <v>0.03508680555555555</v>
          </cell>
          <cell r="I123" t="str">
            <v>+06:01,5</v>
          </cell>
          <cell r="J123">
            <v>23</v>
          </cell>
        </row>
        <row r="127">
          <cell r="B127" t="str">
            <v>Фамилия, имя</v>
          </cell>
          <cell r="C127" t="str">
            <v>Коллектив</v>
          </cell>
          <cell r="D127" t="str">
            <v>Квал</v>
          </cell>
          <cell r="E127" t="str">
            <v>Номер</v>
          </cell>
          <cell r="F127" t="str">
            <v>ГР</v>
          </cell>
          <cell r="G127" t="str">
            <v>Результат</v>
          </cell>
          <cell r="H127" t="str">
            <v>Отставание</v>
          </cell>
          <cell r="I127" t="str">
            <v>Очки</v>
          </cell>
        </row>
        <row r="128">
          <cell r="B128" t="str">
            <v>Менжак Олег</v>
          </cell>
          <cell r="C128" t="str">
            <v>Москва, лично</v>
          </cell>
          <cell r="E128">
            <v>263</v>
          </cell>
          <cell r="F128">
            <v>1954</v>
          </cell>
          <cell r="G128">
            <v>0.016133101851851853</v>
          </cell>
          <cell r="H128" t="str">
            <v>+00:00,0</v>
          </cell>
          <cell r="I128">
            <v>33</v>
          </cell>
        </row>
        <row r="129">
          <cell r="B129" t="str">
            <v>Кузякин Александр</v>
          </cell>
          <cell r="C129" t="str">
            <v>Рыцари Истины</v>
          </cell>
          <cell r="E129">
            <v>258</v>
          </cell>
          <cell r="F129">
            <v>1955</v>
          </cell>
          <cell r="G129">
            <v>0.01615740740740741</v>
          </cell>
          <cell r="H129" t="str">
            <v>+00:02,1</v>
          </cell>
          <cell r="I129">
            <v>31</v>
          </cell>
        </row>
        <row r="130">
          <cell r="B130" t="str">
            <v>Горшков Сергей</v>
          </cell>
          <cell r="C130" t="str">
            <v>клуб "Маруся"</v>
          </cell>
          <cell r="E130">
            <v>251</v>
          </cell>
          <cell r="F130">
            <v>1954</v>
          </cell>
          <cell r="G130">
            <v>0.016163194444444442</v>
          </cell>
          <cell r="H130" t="str">
            <v>+00:02,6</v>
          </cell>
          <cell r="I130">
            <v>29</v>
          </cell>
        </row>
        <row r="131">
          <cell r="B131" t="str">
            <v>Савельев Владимир</v>
          </cell>
          <cell r="E131">
            <v>260</v>
          </cell>
          <cell r="F131">
            <v>1952</v>
          </cell>
          <cell r="G131">
            <v>0.016172453703703706</v>
          </cell>
          <cell r="H131" t="str">
            <v>+00:03,4</v>
          </cell>
          <cell r="I131">
            <v>27</v>
          </cell>
        </row>
        <row r="132">
          <cell r="B132" t="str">
            <v>Ларин Владимир</v>
          </cell>
          <cell r="C132" t="str">
            <v>Подольск</v>
          </cell>
          <cell r="E132">
            <v>261</v>
          </cell>
          <cell r="F132">
            <v>1954</v>
          </cell>
          <cell r="G132">
            <v>0.016189814814814813</v>
          </cell>
          <cell r="H132" t="str">
            <v>+00:04,9</v>
          </cell>
          <cell r="I132">
            <v>26</v>
          </cell>
        </row>
        <row r="133">
          <cell r="B133" t="str">
            <v>Банецкий Виктор</v>
          </cell>
          <cell r="C133" t="str">
            <v>ЗелФЛГБ</v>
          </cell>
          <cell r="E133">
            <v>256</v>
          </cell>
          <cell r="F133">
            <v>1955</v>
          </cell>
          <cell r="G133">
            <v>0.01619675925925926</v>
          </cell>
          <cell r="H133" t="str">
            <v>+00:05,5</v>
          </cell>
          <cell r="I133">
            <v>25</v>
          </cell>
        </row>
        <row r="134">
          <cell r="B134" t="str">
            <v>Носов Владимир</v>
          </cell>
          <cell r="C134" t="str">
            <v>лично</v>
          </cell>
          <cell r="D134" t="str">
            <v>I</v>
          </cell>
          <cell r="E134">
            <v>252</v>
          </cell>
          <cell r="F134">
            <v>1948</v>
          </cell>
          <cell r="G134">
            <v>0.01620601851851852</v>
          </cell>
          <cell r="H134" t="str">
            <v>+00:06,3</v>
          </cell>
          <cell r="I134">
            <v>24</v>
          </cell>
        </row>
        <row r="135">
          <cell r="B135" t="str">
            <v>Абакумов Виктор</v>
          </cell>
          <cell r="E135">
            <v>266</v>
          </cell>
          <cell r="F135">
            <v>1950</v>
          </cell>
          <cell r="G135">
            <v>0.016211805555555556</v>
          </cell>
          <cell r="H135" t="str">
            <v>+00:06,8</v>
          </cell>
          <cell r="I135">
            <v>23</v>
          </cell>
        </row>
        <row r="136">
          <cell r="B136" t="str">
            <v>Головко Валерий</v>
          </cell>
          <cell r="C136" t="str">
            <v>СК "Ромашково"</v>
          </cell>
          <cell r="E136">
            <v>264</v>
          </cell>
          <cell r="F136">
            <v>1946</v>
          </cell>
          <cell r="G136">
            <v>0.01622222222222222</v>
          </cell>
          <cell r="H136" t="str">
            <v>+00:07,7</v>
          </cell>
          <cell r="I136">
            <v>22</v>
          </cell>
        </row>
        <row r="137">
          <cell r="B137" t="str">
            <v>Новов Николай</v>
          </cell>
          <cell r="C137" t="str">
            <v>лично</v>
          </cell>
          <cell r="E137">
            <v>267</v>
          </cell>
          <cell r="F137">
            <v>1953</v>
          </cell>
          <cell r="G137">
            <v>0.016228009259259258</v>
          </cell>
          <cell r="H137" t="str">
            <v>+00:08,2</v>
          </cell>
          <cell r="I137">
            <v>21</v>
          </cell>
        </row>
        <row r="138">
          <cell r="B138" t="str">
            <v>Гавердовский Александр</v>
          </cell>
          <cell r="C138" t="str">
            <v>Рязань</v>
          </cell>
          <cell r="E138">
            <v>259</v>
          </cell>
          <cell r="F138">
            <v>1952</v>
          </cell>
          <cell r="G138">
            <v>0.01625810185185185</v>
          </cell>
          <cell r="H138" t="str">
            <v>+00:10,8</v>
          </cell>
          <cell r="I138">
            <v>20</v>
          </cell>
        </row>
        <row r="139">
          <cell r="B139" t="str">
            <v>Мошкарев Михаил</v>
          </cell>
          <cell r="C139" t="str">
            <v>Калининград</v>
          </cell>
          <cell r="E139">
            <v>257</v>
          </cell>
          <cell r="F139">
            <v>1947</v>
          </cell>
          <cell r="G139">
            <v>0.01632175925925926</v>
          </cell>
          <cell r="H139" t="str">
            <v>+00:16,3</v>
          </cell>
          <cell r="I139">
            <v>19</v>
          </cell>
        </row>
        <row r="140">
          <cell r="B140" t="str">
            <v>Зарецкий Александр</v>
          </cell>
          <cell r="C140" t="str">
            <v>клуб Манжосова</v>
          </cell>
          <cell r="E140">
            <v>253</v>
          </cell>
          <cell r="F140">
            <v>1947</v>
          </cell>
          <cell r="G140">
            <v>0.01728125</v>
          </cell>
          <cell r="H140" t="str">
            <v>+01:39,2</v>
          </cell>
          <cell r="I140">
            <v>18</v>
          </cell>
        </row>
        <row r="141">
          <cell r="B141" t="str">
            <v>Усов Алексей</v>
          </cell>
          <cell r="C141" t="str">
            <v>КФК 164</v>
          </cell>
          <cell r="E141">
            <v>254</v>
          </cell>
          <cell r="F141">
            <v>1954</v>
          </cell>
          <cell r="G141">
            <v>0.01855324074074074</v>
          </cell>
          <cell r="H141" t="str">
            <v>+03:29,1</v>
          </cell>
          <cell r="I141">
            <v>17</v>
          </cell>
        </row>
        <row r="144">
          <cell r="B144" t="str">
            <v>Фамилия, имя</v>
          </cell>
          <cell r="C144" t="str">
            <v>Коллектив</v>
          </cell>
          <cell r="D144" t="str">
            <v>Квал</v>
          </cell>
          <cell r="E144" t="str">
            <v>Номер</v>
          </cell>
          <cell r="F144" t="str">
            <v>ГР</v>
          </cell>
          <cell r="G144" t="str">
            <v>11,4 км</v>
          </cell>
          <cell r="H144" t="str">
            <v>Результат</v>
          </cell>
          <cell r="I144" t="str">
            <v>Отставание</v>
          </cell>
          <cell r="J144" t="str">
            <v>Очки</v>
          </cell>
        </row>
        <row r="145">
          <cell r="B145" t="str">
            <v>Безгин Илья</v>
          </cell>
          <cell r="C145" t="str">
            <v>ГСОБ "Лесная"</v>
          </cell>
          <cell r="D145" t="str">
            <v>МС</v>
          </cell>
          <cell r="E145">
            <v>408</v>
          </cell>
          <cell r="F145">
            <v>1995</v>
          </cell>
          <cell r="G145">
            <v>0.01394212962962963</v>
          </cell>
          <cell r="H145">
            <v>0.028953703703703704</v>
          </cell>
          <cell r="I145" t="str">
            <v>+00:00,0</v>
          </cell>
          <cell r="J145">
            <v>33</v>
          </cell>
        </row>
        <row r="146">
          <cell r="B146" t="str">
            <v>Краснов Андрей</v>
          </cell>
          <cell r="C146" t="str">
            <v>МГУ</v>
          </cell>
          <cell r="E146">
            <v>414</v>
          </cell>
          <cell r="F146">
            <v>1984</v>
          </cell>
          <cell r="G146">
            <v>0.013935185185185184</v>
          </cell>
          <cell r="H146">
            <v>0.028997685185185185</v>
          </cell>
          <cell r="I146" t="str">
            <v>+00:03,8</v>
          </cell>
          <cell r="J146">
            <v>31</v>
          </cell>
        </row>
        <row r="147">
          <cell r="B147" t="str">
            <v>Малинин Павел</v>
          </cell>
          <cell r="C147" t="str">
            <v>Коломна</v>
          </cell>
          <cell r="E147">
            <v>405</v>
          </cell>
          <cell r="F147">
            <v>1977</v>
          </cell>
          <cell r="G147">
            <v>0.014608796296296295</v>
          </cell>
          <cell r="H147">
            <v>0.029909722222222223</v>
          </cell>
          <cell r="I147" t="str">
            <v>+01:22,6</v>
          </cell>
          <cell r="J147">
            <v>29</v>
          </cell>
        </row>
        <row r="148">
          <cell r="B148" t="str">
            <v>Долбунов Сергей</v>
          </cell>
          <cell r="C148" t="str">
            <v>Румянцево Ski sport</v>
          </cell>
          <cell r="E148">
            <v>401</v>
          </cell>
          <cell r="F148">
            <v>1995</v>
          </cell>
          <cell r="G148">
            <v>0.014615740740740742</v>
          </cell>
          <cell r="H148">
            <v>0.02991550925925926</v>
          </cell>
          <cell r="I148" t="str">
            <v>+01:23,1</v>
          </cell>
          <cell r="J148">
            <v>27</v>
          </cell>
        </row>
        <row r="149">
          <cell r="B149" t="str">
            <v>Комогоров Владимир</v>
          </cell>
          <cell r="C149" t="str">
            <v>лично</v>
          </cell>
          <cell r="E149">
            <v>402</v>
          </cell>
          <cell r="F149">
            <v>1976</v>
          </cell>
          <cell r="G149">
            <v>0.01511574074074074</v>
          </cell>
          <cell r="H149">
            <v>0.03099652777777778</v>
          </cell>
          <cell r="I149" t="str">
            <v>+02:56,5</v>
          </cell>
          <cell r="J149">
            <v>26</v>
          </cell>
        </row>
        <row r="150">
          <cell r="B150" t="str">
            <v>Ефремов Алексей</v>
          </cell>
          <cell r="C150" t="str">
            <v>База "Лесная" Троицк</v>
          </cell>
          <cell r="E150">
            <v>403</v>
          </cell>
          <cell r="F150">
            <v>1982</v>
          </cell>
          <cell r="G150">
            <v>0.015121527777777777</v>
          </cell>
          <cell r="H150">
            <v>0.031</v>
          </cell>
          <cell r="I150" t="str">
            <v>+02:56,8</v>
          </cell>
          <cell r="J150">
            <v>25</v>
          </cell>
        </row>
        <row r="151">
          <cell r="B151" t="str">
            <v>Гаврюшин Олег</v>
          </cell>
          <cell r="C151" t="str">
            <v>Москва, ЛК V-team</v>
          </cell>
          <cell r="E151">
            <v>406</v>
          </cell>
          <cell r="F151">
            <v>1986</v>
          </cell>
          <cell r="G151">
            <v>0.016136574074074074</v>
          </cell>
          <cell r="H151">
            <v>0.03325</v>
          </cell>
          <cell r="I151" t="str">
            <v>+06:11,2</v>
          </cell>
          <cell r="J151">
            <v>24</v>
          </cell>
        </row>
        <row r="152">
          <cell r="B152" t="str">
            <v>Барбашин Александр</v>
          </cell>
          <cell r="C152" t="str">
            <v>VolkushaBulls</v>
          </cell>
          <cell r="E152">
            <v>412</v>
          </cell>
          <cell r="F152">
            <v>1985</v>
          </cell>
          <cell r="G152">
            <v>0.016076388888888887</v>
          </cell>
          <cell r="H152">
            <v>0.03325231481481481</v>
          </cell>
          <cell r="I152" t="str">
            <v>+06:11,4</v>
          </cell>
          <cell r="J152">
            <v>23</v>
          </cell>
        </row>
        <row r="153">
          <cell r="B153" t="str">
            <v>Мелешкин Сергей</v>
          </cell>
          <cell r="C153" t="str">
            <v>СДК Крылатское</v>
          </cell>
          <cell r="D153" t="str">
            <v>I</v>
          </cell>
          <cell r="E153">
            <v>407</v>
          </cell>
          <cell r="F153">
            <v>1976</v>
          </cell>
          <cell r="G153">
            <v>0.01609375</v>
          </cell>
          <cell r="H153">
            <v>0.03326851851851852</v>
          </cell>
          <cell r="I153" t="str">
            <v>+06:12,8</v>
          </cell>
          <cell r="J153">
            <v>22</v>
          </cell>
        </row>
        <row r="154">
          <cell r="B154" t="str">
            <v>Гусев Андрей</v>
          </cell>
          <cell r="C154" t="str">
            <v>Коломна</v>
          </cell>
          <cell r="E154">
            <v>404</v>
          </cell>
          <cell r="F154">
            <v>1997</v>
          </cell>
          <cell r="G154">
            <v>0.015634259259259257</v>
          </cell>
          <cell r="H154">
            <v>0.03378819444444445</v>
          </cell>
          <cell r="I154" t="str">
            <v>+06:57,7</v>
          </cell>
          <cell r="J154">
            <v>21</v>
          </cell>
        </row>
        <row r="155">
          <cell r="B155" t="str">
            <v>Шевцов Виктор</v>
          </cell>
          <cell r="E155">
            <v>409</v>
          </cell>
          <cell r="G155">
            <v>0.016155092592592592</v>
          </cell>
          <cell r="H155">
            <v>0.034847222222222224</v>
          </cell>
          <cell r="I155" t="str">
            <v>+08:29,2</v>
          </cell>
          <cell r="J155">
            <v>20</v>
          </cell>
        </row>
        <row r="156">
          <cell r="B156" t="str">
            <v>Трошин Денис</v>
          </cell>
          <cell r="C156" t="str">
            <v>ЛК Нижнецарицынское</v>
          </cell>
          <cell r="E156">
            <v>415</v>
          </cell>
          <cell r="F156">
            <v>1976</v>
          </cell>
          <cell r="G156">
            <v>0.017131944444444446</v>
          </cell>
          <cell r="H156">
            <v>0.03583796296296297</v>
          </cell>
          <cell r="I156" t="str">
            <v>+09:54,8</v>
          </cell>
          <cell r="J156">
            <v>19</v>
          </cell>
        </row>
        <row r="157">
          <cell r="B157" t="str">
            <v>Кондраков Григорий</v>
          </cell>
          <cell r="C157" t="str">
            <v>Котельники, Volkusha</v>
          </cell>
          <cell r="E157">
            <v>411</v>
          </cell>
          <cell r="F157">
            <v>1988</v>
          </cell>
          <cell r="G157">
            <v>0.01735648148148148</v>
          </cell>
          <cell r="H157">
            <v>0.03809837962962963</v>
          </cell>
          <cell r="I157" t="str">
            <v>+13:10,1</v>
          </cell>
          <cell r="J157">
            <v>18</v>
          </cell>
        </row>
        <row r="158">
          <cell r="B158" t="str">
            <v>Дробатухин Илья</v>
          </cell>
          <cell r="C158" t="str">
            <v>Балабаново ЦФИС</v>
          </cell>
          <cell r="E158">
            <v>410</v>
          </cell>
          <cell r="F158">
            <v>1991</v>
          </cell>
          <cell r="G158">
            <v>0.01910416666666667</v>
          </cell>
          <cell r="H158">
            <v>0.039718750000000004</v>
          </cell>
          <cell r="I158" t="str">
            <v>+15:30,1</v>
          </cell>
          <cell r="J158">
            <v>17</v>
          </cell>
        </row>
        <row r="159">
          <cell r="B159" t="str">
            <v>Тряскин Александр</v>
          </cell>
          <cell r="C159" t="str">
            <v>Дзержинский</v>
          </cell>
          <cell r="E159">
            <v>413</v>
          </cell>
          <cell r="F159">
            <v>1980</v>
          </cell>
          <cell r="G159">
            <v>0.01967824074074074</v>
          </cell>
          <cell r="H159">
            <v>0.041701388888888885</v>
          </cell>
          <cell r="I159" t="str">
            <v>+18:21,4</v>
          </cell>
          <cell r="J159">
            <v>16</v>
          </cell>
        </row>
        <row r="162">
          <cell r="B162" t="str">
            <v>Фамилия, имя</v>
          </cell>
          <cell r="C162" t="str">
            <v>Коллектив</v>
          </cell>
          <cell r="D162" t="str">
            <v>Квал</v>
          </cell>
          <cell r="E162" t="str">
            <v>Номер</v>
          </cell>
          <cell r="F162" t="str">
            <v>ГР</v>
          </cell>
          <cell r="G162" t="str">
            <v>11,4 км</v>
          </cell>
          <cell r="H162" t="str">
            <v>Результат</v>
          </cell>
          <cell r="I162" t="str">
            <v>Отставание</v>
          </cell>
          <cell r="J162" t="str">
            <v>Очки</v>
          </cell>
        </row>
        <row r="163">
          <cell r="B163" t="str">
            <v>Щепёткин Алексей</v>
          </cell>
          <cell r="C163" t="str">
            <v>triskirun.ru</v>
          </cell>
          <cell r="D163" t="str">
            <v>МС</v>
          </cell>
          <cell r="E163">
            <v>361</v>
          </cell>
          <cell r="F163">
            <v>1968</v>
          </cell>
          <cell r="G163">
            <v>0.014430555555555556</v>
          </cell>
          <cell r="H163">
            <v>0.028721064814814817</v>
          </cell>
          <cell r="I163" t="str">
            <v>+00:00,0</v>
          </cell>
          <cell r="J163">
            <v>33</v>
          </cell>
        </row>
        <row r="164">
          <cell r="B164" t="str">
            <v>Баранов Юрий</v>
          </cell>
          <cell r="C164" t="str">
            <v>ЭкипЦентрБогданова</v>
          </cell>
          <cell r="E164">
            <v>366</v>
          </cell>
          <cell r="F164">
            <v>1968</v>
          </cell>
          <cell r="G164">
            <v>0.014422453703703703</v>
          </cell>
          <cell r="H164">
            <v>0.028747685185185185</v>
          </cell>
          <cell r="I164" t="str">
            <v>+00:02,3</v>
          </cell>
          <cell r="J164">
            <v>31</v>
          </cell>
        </row>
        <row r="165">
          <cell r="B165" t="str">
            <v>Гусев Алексей</v>
          </cell>
          <cell r="C165" t="str">
            <v>Коломна</v>
          </cell>
          <cell r="E165">
            <v>357</v>
          </cell>
          <cell r="F165">
            <v>1970</v>
          </cell>
          <cell r="G165">
            <v>0.01479861111111111</v>
          </cell>
          <cell r="H165">
            <v>0.03029050925925926</v>
          </cell>
          <cell r="I165" t="str">
            <v>+02:15,6</v>
          </cell>
          <cell r="J165">
            <v>29</v>
          </cell>
        </row>
        <row r="166">
          <cell r="B166" t="str">
            <v>Машинистов Сергей</v>
          </cell>
          <cell r="C166" t="str">
            <v>с/к Волна</v>
          </cell>
          <cell r="E166">
            <v>355</v>
          </cell>
          <cell r="F166">
            <v>1968</v>
          </cell>
          <cell r="G166">
            <v>0.014756944444444446</v>
          </cell>
          <cell r="H166">
            <v>0.030300925925925926</v>
          </cell>
          <cell r="I166" t="str">
            <v>+02:16,5</v>
          </cell>
          <cell r="J166">
            <v>27</v>
          </cell>
        </row>
        <row r="167">
          <cell r="B167" t="str">
            <v>Шмидт Александр</v>
          </cell>
          <cell r="C167" t="str">
            <v>Богородское</v>
          </cell>
          <cell r="E167">
            <v>364</v>
          </cell>
          <cell r="F167">
            <v>1972</v>
          </cell>
          <cell r="G167">
            <v>0.014734953703703703</v>
          </cell>
          <cell r="H167">
            <v>0.030313657407407407</v>
          </cell>
          <cell r="I167" t="str">
            <v>+02:17,6</v>
          </cell>
          <cell r="J167">
            <v>26</v>
          </cell>
        </row>
        <row r="168">
          <cell r="B168" t="str">
            <v>Маслов Игорь</v>
          </cell>
          <cell r="C168" t="str">
            <v>Рязанская область</v>
          </cell>
          <cell r="E168">
            <v>358</v>
          </cell>
          <cell r="F168">
            <v>1968</v>
          </cell>
          <cell r="G168">
            <v>0.014795138888888887</v>
          </cell>
          <cell r="H168">
            <v>0.030364583333333334</v>
          </cell>
          <cell r="I168" t="str">
            <v>+02:22,0</v>
          </cell>
          <cell r="J168">
            <v>25</v>
          </cell>
        </row>
        <row r="169">
          <cell r="B169" t="str">
            <v>Есаков Сергей</v>
          </cell>
          <cell r="C169" t="str">
            <v>СК Посейдон</v>
          </cell>
          <cell r="E169">
            <v>360</v>
          </cell>
          <cell r="F169">
            <v>1967</v>
          </cell>
          <cell r="G169">
            <v>0.015000000000000001</v>
          </cell>
          <cell r="H169">
            <v>0.030517361111111113</v>
          </cell>
          <cell r="I169" t="str">
            <v>+02:35,2</v>
          </cell>
          <cell r="J169">
            <v>24</v>
          </cell>
        </row>
        <row r="170">
          <cell r="B170" t="str">
            <v>Прокофьев Игорь</v>
          </cell>
          <cell r="C170" t="str">
            <v>ГСОБ "Лесная"</v>
          </cell>
          <cell r="D170" t="str">
            <v>I</v>
          </cell>
          <cell r="E170">
            <v>353</v>
          </cell>
          <cell r="F170">
            <v>1967</v>
          </cell>
          <cell r="G170">
            <v>0.015425925925925926</v>
          </cell>
          <cell r="H170">
            <v>0.031579861111111114</v>
          </cell>
          <cell r="I170" t="str">
            <v>+04:07,0</v>
          </cell>
          <cell r="J170">
            <v>23</v>
          </cell>
        </row>
        <row r="171">
          <cell r="B171" t="str">
            <v>Ендовицкий Влас</v>
          </cell>
          <cell r="C171" t="str">
            <v>Лыжный сервис "ТОКО"</v>
          </cell>
          <cell r="D171" t="str">
            <v>Iю</v>
          </cell>
          <cell r="E171">
            <v>356</v>
          </cell>
          <cell r="F171">
            <v>1970</v>
          </cell>
          <cell r="G171">
            <v>0.015420138888888888</v>
          </cell>
          <cell r="H171">
            <v>0.03163888888888889</v>
          </cell>
          <cell r="I171" t="str">
            <v>+04:12,1</v>
          </cell>
          <cell r="J171">
            <v>22</v>
          </cell>
        </row>
        <row r="172">
          <cell r="B172" t="str">
            <v>Журавлев Денис</v>
          </cell>
          <cell r="C172" t="str">
            <v>ФЛГБ Зеленоград</v>
          </cell>
          <cell r="E172">
            <v>354</v>
          </cell>
          <cell r="F172">
            <v>1970</v>
          </cell>
          <cell r="G172">
            <v>0.015465277777777777</v>
          </cell>
          <cell r="H172">
            <v>0.0316712962962963</v>
          </cell>
          <cell r="I172" t="str">
            <v>+04:14,9</v>
          </cell>
          <cell r="J172">
            <v>21</v>
          </cell>
        </row>
        <row r="173">
          <cell r="B173" t="str">
            <v>Шавеко Денис</v>
          </cell>
          <cell r="C173" t="str">
            <v>лично</v>
          </cell>
          <cell r="D173" t="str">
            <v>I</v>
          </cell>
          <cell r="E173">
            <v>352</v>
          </cell>
          <cell r="F173">
            <v>1974</v>
          </cell>
          <cell r="G173">
            <v>0.015636574074074074</v>
          </cell>
          <cell r="H173">
            <v>0.03228819444444444</v>
          </cell>
          <cell r="I173" t="str">
            <v>+05:08,2</v>
          </cell>
          <cell r="J173">
            <v>20</v>
          </cell>
        </row>
        <row r="174">
          <cell r="B174" t="str">
            <v>Есаков Игорь</v>
          </cell>
          <cell r="C174" t="str">
            <v>СК Посейдон</v>
          </cell>
          <cell r="E174">
            <v>359</v>
          </cell>
          <cell r="F174">
            <v>1969</v>
          </cell>
          <cell r="G174">
            <v>0.015631944444444445</v>
          </cell>
          <cell r="H174">
            <v>0.032668981481481486</v>
          </cell>
          <cell r="I174" t="str">
            <v>+05:41,1</v>
          </cell>
          <cell r="J174">
            <v>19</v>
          </cell>
        </row>
        <row r="175">
          <cell r="B175" t="str">
            <v>Старков Олег</v>
          </cell>
          <cell r="C175" t="str">
            <v>Домодедово</v>
          </cell>
          <cell r="E175">
            <v>365</v>
          </cell>
          <cell r="F175">
            <v>1970</v>
          </cell>
          <cell r="G175">
            <v>0.015587962962962963</v>
          </cell>
          <cell r="H175">
            <v>0.032671296296296296</v>
          </cell>
          <cell r="I175" t="str">
            <v>+05:41,3</v>
          </cell>
          <cell r="J175">
            <v>18</v>
          </cell>
        </row>
        <row r="176">
          <cell r="B176" t="str">
            <v>Панов Константин</v>
          </cell>
          <cell r="C176" t="str">
            <v>Динамо</v>
          </cell>
          <cell r="D176" t="str">
            <v>КМС</v>
          </cell>
          <cell r="E176">
            <v>362</v>
          </cell>
          <cell r="F176">
            <v>1970</v>
          </cell>
          <cell r="G176">
            <v>0.01693287037037037</v>
          </cell>
          <cell r="H176">
            <v>0.03473958333333333</v>
          </cell>
          <cell r="I176" t="str">
            <v>+08:40,0</v>
          </cell>
          <cell r="J176">
            <v>17</v>
          </cell>
        </row>
        <row r="177">
          <cell r="B177" t="str">
            <v>Люмаров Георгий</v>
          </cell>
          <cell r="C177" t="str">
            <v>ЛК Нижнецарицынский</v>
          </cell>
          <cell r="E177">
            <v>351</v>
          </cell>
          <cell r="F177">
            <v>1971</v>
          </cell>
          <cell r="G177">
            <v>0.01688425925925926</v>
          </cell>
          <cell r="H177">
            <v>0.034777777777777776</v>
          </cell>
          <cell r="I177" t="str">
            <v>+08:43,3</v>
          </cell>
          <cell r="J177">
            <v>16</v>
          </cell>
        </row>
        <row r="178">
          <cell r="B178" t="str">
            <v>Жмаев Олег</v>
          </cell>
          <cell r="C178" t="str">
            <v>База "Лесная" Троицк</v>
          </cell>
          <cell r="E178">
            <v>363</v>
          </cell>
          <cell r="F178">
            <v>1967</v>
          </cell>
          <cell r="G178">
            <v>0.017600694444444443</v>
          </cell>
          <cell r="H178">
            <v>0.03647106481481482</v>
          </cell>
          <cell r="I178" t="str">
            <v>+11:09,6</v>
          </cell>
          <cell r="J178">
            <v>15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">
          <cell r="B8" t="str">
            <v>Фамилия, имя</v>
          </cell>
          <cell r="C8" t="str">
            <v>Коллектив</v>
          </cell>
          <cell r="D8" t="str">
            <v>Квал</v>
          </cell>
          <cell r="E8" t="str">
            <v>Номер</v>
          </cell>
          <cell r="F8" t="str">
            <v>ГР</v>
          </cell>
          <cell r="G8" t="str">
            <v>Результат</v>
          </cell>
          <cell r="H8" t="str">
            <v>Очки</v>
          </cell>
        </row>
        <row r="9">
          <cell r="B9" t="str">
            <v>Забродин Кирилл</v>
          </cell>
          <cell r="C9" t="str">
            <v>ДЮСШ Кольчугино</v>
          </cell>
          <cell r="E9">
            <v>13</v>
          </cell>
          <cell r="F9">
            <v>2006</v>
          </cell>
          <cell r="G9">
            <v>0.004476851851851852</v>
          </cell>
          <cell r="H9">
            <v>33</v>
          </cell>
        </row>
        <row r="10">
          <cell r="B10" t="str">
            <v>Назаров Георгий</v>
          </cell>
          <cell r="C10" t="str">
            <v>СЛК Ёлка</v>
          </cell>
          <cell r="D10" t="str">
            <v>Iю</v>
          </cell>
          <cell r="E10">
            <v>11</v>
          </cell>
          <cell r="F10">
            <v>2006</v>
          </cell>
          <cell r="G10">
            <v>0.004496527777777777</v>
          </cell>
          <cell r="H10">
            <v>31</v>
          </cell>
        </row>
        <row r="11">
          <cell r="B11" t="str">
            <v>Сонин Михаил</v>
          </cell>
          <cell r="C11" t="str">
            <v>ДЮСШ Краснознаменск</v>
          </cell>
          <cell r="D11" t="str">
            <v>III</v>
          </cell>
          <cell r="E11">
            <v>1</v>
          </cell>
          <cell r="F11">
            <v>2006</v>
          </cell>
          <cell r="G11">
            <v>0.004685185185185185</v>
          </cell>
          <cell r="H11">
            <v>29</v>
          </cell>
        </row>
        <row r="12">
          <cell r="B12" t="str">
            <v>Гребенщиков Иван</v>
          </cell>
          <cell r="C12" t="str">
            <v>Самбо 70</v>
          </cell>
          <cell r="E12">
            <v>9</v>
          </cell>
          <cell r="F12">
            <v>2006</v>
          </cell>
          <cell r="G12">
            <v>0.004799768518518518</v>
          </cell>
          <cell r="H12">
            <v>27</v>
          </cell>
        </row>
        <row r="13">
          <cell r="B13" t="str">
            <v>Гончарук Денис</v>
          </cell>
          <cell r="C13" t="str">
            <v>ДЮСШ Краснознаменск</v>
          </cell>
          <cell r="D13" t="str">
            <v>III</v>
          </cell>
          <cell r="E13">
            <v>12</v>
          </cell>
          <cell r="F13">
            <v>2007</v>
          </cell>
          <cell r="G13">
            <v>0.005060185185185186</v>
          </cell>
          <cell r="H13">
            <v>26</v>
          </cell>
        </row>
        <row r="14">
          <cell r="B14" t="str">
            <v>Новоселов Денис</v>
          </cell>
          <cell r="C14" t="str">
            <v>Юный лыжник</v>
          </cell>
          <cell r="E14">
            <v>4</v>
          </cell>
          <cell r="F14">
            <v>2006</v>
          </cell>
          <cell r="G14">
            <v>0.005084490740740741</v>
          </cell>
          <cell r="H14">
            <v>25</v>
          </cell>
        </row>
        <row r="15">
          <cell r="B15" t="str">
            <v>Зайцев Егор</v>
          </cell>
          <cell r="C15" t="str">
            <v>Самбо 70</v>
          </cell>
          <cell r="E15">
            <v>10</v>
          </cell>
          <cell r="F15">
            <v>2006</v>
          </cell>
          <cell r="G15">
            <v>0.00509375</v>
          </cell>
          <cell r="H15">
            <v>24</v>
          </cell>
        </row>
        <row r="16">
          <cell r="B16" t="str">
            <v>Сивков Алексей</v>
          </cell>
          <cell r="C16" t="str">
            <v>Юный лыжник</v>
          </cell>
          <cell r="E16">
            <v>3</v>
          </cell>
          <cell r="F16">
            <v>2008</v>
          </cell>
          <cell r="G16">
            <v>0.005793981481481482</v>
          </cell>
          <cell r="H16">
            <v>23</v>
          </cell>
        </row>
        <row r="17">
          <cell r="B17" t="str">
            <v>Бологов Владимир</v>
          </cell>
          <cell r="C17" t="str">
            <v>СШОР "Трудовые резер</v>
          </cell>
          <cell r="E17">
            <v>8</v>
          </cell>
          <cell r="F17">
            <v>2010</v>
          </cell>
          <cell r="G17">
            <v>0.009811342592592592</v>
          </cell>
          <cell r="H17">
            <v>22</v>
          </cell>
        </row>
        <row r="20">
          <cell r="B20" t="str">
            <v>Фамилия, имя</v>
          </cell>
          <cell r="C20" t="str">
            <v>Коллектив</v>
          </cell>
          <cell r="D20" t="str">
            <v>Квал</v>
          </cell>
          <cell r="E20" t="str">
            <v>Номер</v>
          </cell>
          <cell r="F20" t="str">
            <v>ГР</v>
          </cell>
          <cell r="G20" t="str">
            <v>Результат</v>
          </cell>
          <cell r="H20" t="str">
            <v>Очки</v>
          </cell>
        </row>
        <row r="21">
          <cell r="B21" t="str">
            <v>Крупенина Екатерина</v>
          </cell>
          <cell r="C21" t="str">
            <v>Самбо 70</v>
          </cell>
          <cell r="E21">
            <v>7</v>
          </cell>
          <cell r="F21">
            <v>2006</v>
          </cell>
          <cell r="G21">
            <v>0.004776620370370371</v>
          </cell>
          <cell r="H21">
            <v>33</v>
          </cell>
        </row>
        <row r="22">
          <cell r="B22" t="str">
            <v>Широкова Александра</v>
          </cell>
          <cell r="E22">
            <v>130</v>
          </cell>
          <cell r="F22">
            <v>2007</v>
          </cell>
          <cell r="G22">
            <v>0.00495486111111111</v>
          </cell>
          <cell r="H22">
            <v>31</v>
          </cell>
        </row>
        <row r="23">
          <cell r="B23" t="str">
            <v>Крюк Алёна</v>
          </cell>
          <cell r="C23" t="str">
            <v>ДЮСШ г. Химки</v>
          </cell>
          <cell r="E23">
            <v>2</v>
          </cell>
          <cell r="F23">
            <v>2008</v>
          </cell>
          <cell r="G23">
            <v>0.005006944444444445</v>
          </cell>
          <cell r="H23">
            <v>31</v>
          </cell>
        </row>
        <row r="24">
          <cell r="B24" t="str">
            <v>Тихомирова Ариадна</v>
          </cell>
          <cell r="C24" t="str">
            <v>ДЮСШ по ЗВС Химки</v>
          </cell>
          <cell r="E24">
            <v>6</v>
          </cell>
          <cell r="F24">
            <v>2007</v>
          </cell>
          <cell r="G24">
            <v>0.005208333333333333</v>
          </cell>
          <cell r="H24">
            <v>29</v>
          </cell>
        </row>
        <row r="25">
          <cell r="B25" t="str">
            <v>Ривас Домингес Екатерина</v>
          </cell>
          <cell r="C25" t="str">
            <v>Юный лыжник</v>
          </cell>
          <cell r="E25">
            <v>5</v>
          </cell>
          <cell r="F25">
            <v>2006</v>
          </cell>
          <cell r="G25">
            <v>0.005918981481481481</v>
          </cell>
          <cell r="H25">
            <v>27</v>
          </cell>
        </row>
        <row r="28">
          <cell r="B28" t="str">
            <v>Фамилия, имя</v>
          </cell>
          <cell r="C28" t="str">
            <v>Коллектив</v>
          </cell>
          <cell r="D28" t="str">
            <v>Квал</v>
          </cell>
          <cell r="E28" t="str">
            <v>Номер</v>
          </cell>
          <cell r="F28" t="str">
            <v>ГР</v>
          </cell>
          <cell r="G28" t="str">
            <v>2,4 км</v>
          </cell>
          <cell r="H28" t="str">
            <v>Результат</v>
          </cell>
          <cell r="I28" t="str">
            <v>Очки</v>
          </cell>
        </row>
        <row r="29">
          <cell r="B29" t="str">
            <v>Мамичев Вячеслав</v>
          </cell>
          <cell r="C29" t="str">
            <v>ДЮСШ Краснознаменск</v>
          </cell>
          <cell r="D29" t="str">
            <v>II</v>
          </cell>
          <cell r="E29">
            <v>51</v>
          </cell>
          <cell r="F29">
            <v>2005</v>
          </cell>
          <cell r="G29">
            <v>0.00395949074074074</v>
          </cell>
          <cell r="H29">
            <v>0.008137731481481482</v>
          </cell>
          <cell r="I29">
            <v>33</v>
          </cell>
        </row>
        <row r="30">
          <cell r="B30" t="str">
            <v>Абраменко Аркадий</v>
          </cell>
          <cell r="C30" t="str">
            <v>ДЮСШ Кольчугино</v>
          </cell>
          <cell r="E30">
            <v>69</v>
          </cell>
          <cell r="F30">
            <v>2004</v>
          </cell>
          <cell r="G30">
            <v>0.003978009259259259</v>
          </cell>
          <cell r="H30">
            <v>0.00825</v>
          </cell>
          <cell r="I30">
            <v>31</v>
          </cell>
        </row>
        <row r="31">
          <cell r="B31" t="str">
            <v>Озарейчук Александр</v>
          </cell>
          <cell r="C31" t="str">
            <v>С/К Лунёво, МГФСО</v>
          </cell>
          <cell r="E31">
            <v>78</v>
          </cell>
          <cell r="F31">
            <v>2004</v>
          </cell>
          <cell r="G31">
            <v>0.004103009259259259</v>
          </cell>
          <cell r="H31">
            <v>0.008417824074074074</v>
          </cell>
          <cell r="I31">
            <v>29</v>
          </cell>
        </row>
        <row r="32">
          <cell r="B32" t="str">
            <v>Гончаров Павел</v>
          </cell>
          <cell r="C32" t="str">
            <v>СШОР 111-ФОК Лотос</v>
          </cell>
          <cell r="D32" t="str">
            <v>II</v>
          </cell>
          <cell r="E32">
            <v>52</v>
          </cell>
          <cell r="F32">
            <v>2004</v>
          </cell>
          <cell r="G32">
            <v>0.004299768518518518</v>
          </cell>
          <cell r="H32">
            <v>0.008978009259259258</v>
          </cell>
          <cell r="I32">
            <v>27</v>
          </cell>
        </row>
        <row r="33">
          <cell r="B33" t="str">
            <v>Зейналов Натик</v>
          </cell>
          <cell r="C33" t="str">
            <v>Самбо 70</v>
          </cell>
          <cell r="E33">
            <v>62</v>
          </cell>
          <cell r="F33">
            <v>2005</v>
          </cell>
          <cell r="G33">
            <v>0.0045150462962962965</v>
          </cell>
          <cell r="H33">
            <v>0.009358796296296297</v>
          </cell>
          <cell r="I33">
            <v>26</v>
          </cell>
        </row>
        <row r="34">
          <cell r="B34" t="str">
            <v>Зимин Даниил</v>
          </cell>
          <cell r="C34" t="str">
            <v>СШОР 111-ФОК Лотос</v>
          </cell>
          <cell r="D34" t="str">
            <v>III</v>
          </cell>
          <cell r="E34">
            <v>54</v>
          </cell>
          <cell r="F34">
            <v>2005</v>
          </cell>
          <cell r="G34">
            <v>0.004680555555555556</v>
          </cell>
          <cell r="H34">
            <v>0.009635416666666667</v>
          </cell>
          <cell r="I34">
            <v>25</v>
          </cell>
        </row>
        <row r="35">
          <cell r="B35" t="str">
            <v>Маликов Сергей</v>
          </cell>
          <cell r="C35" t="str">
            <v>Самбо 70</v>
          </cell>
          <cell r="E35">
            <v>68</v>
          </cell>
          <cell r="F35">
            <v>2004</v>
          </cell>
          <cell r="G35">
            <v>0.004637731481481481</v>
          </cell>
          <cell r="H35">
            <v>0.00973611111111111</v>
          </cell>
          <cell r="I35">
            <v>24</v>
          </cell>
        </row>
        <row r="36">
          <cell r="B36" t="str">
            <v>Лейкин Даниил</v>
          </cell>
          <cell r="C36" t="str">
            <v>С/К Лунёво, МГФСО</v>
          </cell>
          <cell r="E36">
            <v>76</v>
          </cell>
          <cell r="F36">
            <v>2005</v>
          </cell>
          <cell r="G36">
            <v>0.004596064814814815</v>
          </cell>
          <cell r="H36">
            <v>0.009738425925925926</v>
          </cell>
          <cell r="I36">
            <v>23</v>
          </cell>
        </row>
        <row r="37">
          <cell r="B37" t="str">
            <v>Семенов Илья</v>
          </cell>
          <cell r="C37" t="str">
            <v>СШОР 111-ФОК Лотос</v>
          </cell>
          <cell r="D37" t="str">
            <v>III</v>
          </cell>
          <cell r="E37">
            <v>53</v>
          </cell>
          <cell r="F37">
            <v>2005</v>
          </cell>
          <cell r="G37">
            <v>0.004898148148148149</v>
          </cell>
          <cell r="H37">
            <v>0.009903935185185186</v>
          </cell>
          <cell r="I37">
            <v>22</v>
          </cell>
        </row>
        <row r="38">
          <cell r="B38" t="str">
            <v>Стрельцов Ярослав</v>
          </cell>
          <cell r="C38" t="str">
            <v>ДЮСШ Волоколамск</v>
          </cell>
          <cell r="E38">
            <v>66</v>
          </cell>
          <cell r="F38">
            <v>2004</v>
          </cell>
          <cell r="G38">
            <v>0.006635416666666667</v>
          </cell>
          <cell r="H38">
            <v>0.013846064814814813</v>
          </cell>
          <cell r="I38">
            <v>21</v>
          </cell>
        </row>
        <row r="41">
          <cell r="B41" t="str">
            <v>Фамилия, имя</v>
          </cell>
          <cell r="C41" t="str">
            <v>Коллектив</v>
          </cell>
          <cell r="D41" t="str">
            <v>Квал</v>
          </cell>
          <cell r="E41" t="str">
            <v>Номер</v>
          </cell>
          <cell r="F41" t="str">
            <v>ГР</v>
          </cell>
          <cell r="G41" t="str">
            <v>2,4 км</v>
          </cell>
          <cell r="H41" t="str">
            <v>Результат</v>
          </cell>
          <cell r="I41" t="str">
            <v>Очки</v>
          </cell>
        </row>
        <row r="42">
          <cell r="B42" t="str">
            <v>Кудинова Дарья</v>
          </cell>
          <cell r="C42" t="str">
            <v>СШОР №49 "Тринта"</v>
          </cell>
          <cell r="E42">
            <v>73</v>
          </cell>
          <cell r="F42">
            <v>2004</v>
          </cell>
          <cell r="G42">
            <v>0.004078703703703703</v>
          </cell>
          <cell r="H42">
            <v>0.008435185185185186</v>
          </cell>
          <cell r="I42">
            <v>33</v>
          </cell>
        </row>
        <row r="43">
          <cell r="B43" t="str">
            <v>Елисеева Екатерина</v>
          </cell>
          <cell r="C43" t="str">
            <v>Самбо 70</v>
          </cell>
          <cell r="E43">
            <v>64</v>
          </cell>
          <cell r="F43">
            <v>2004</v>
          </cell>
          <cell r="G43">
            <v>0.004170138888888889</v>
          </cell>
          <cell r="H43">
            <v>0.008527777777777778</v>
          </cell>
          <cell r="I43">
            <v>31</v>
          </cell>
        </row>
        <row r="44">
          <cell r="B44" t="str">
            <v>Мусина Виктория</v>
          </cell>
          <cell r="C44" t="str">
            <v>ДЮСШ Кольчугино</v>
          </cell>
          <cell r="E44">
            <v>70</v>
          </cell>
          <cell r="F44">
            <v>2004</v>
          </cell>
          <cell r="G44">
            <v>0.004175925925925926</v>
          </cell>
          <cell r="H44">
            <v>0.008565972222222223</v>
          </cell>
          <cell r="I44">
            <v>29</v>
          </cell>
        </row>
        <row r="45">
          <cell r="B45" t="str">
            <v>Драчук Елизавета</v>
          </cell>
          <cell r="C45" t="str">
            <v>ДЮСШ Кольчугино</v>
          </cell>
          <cell r="E45">
            <v>67</v>
          </cell>
          <cell r="F45">
            <v>2004</v>
          </cell>
          <cell r="G45">
            <v>0.004167824074074075</v>
          </cell>
          <cell r="H45">
            <v>0.00876851851851852</v>
          </cell>
          <cell r="I45">
            <v>27</v>
          </cell>
        </row>
        <row r="46">
          <cell r="B46" t="str">
            <v>Бобкова Дарья</v>
          </cell>
          <cell r="C46" t="str">
            <v>СШОР 111-ФОК Лотос</v>
          </cell>
          <cell r="D46" t="str">
            <v>I</v>
          </cell>
          <cell r="E46">
            <v>55</v>
          </cell>
          <cell r="F46">
            <v>2004</v>
          </cell>
          <cell r="G46">
            <v>0.004331018518518518</v>
          </cell>
          <cell r="H46">
            <v>0.008972222222222222</v>
          </cell>
          <cell r="I46">
            <v>26</v>
          </cell>
        </row>
        <row r="47">
          <cell r="B47" t="str">
            <v>Сучкова Алёна</v>
          </cell>
          <cell r="C47" t="str">
            <v>Ефремов</v>
          </cell>
          <cell r="E47">
            <v>72</v>
          </cell>
          <cell r="F47">
            <v>2004</v>
          </cell>
          <cell r="G47">
            <v>0.00438425925925926</v>
          </cell>
          <cell r="H47">
            <v>0.008997685185185185</v>
          </cell>
          <cell r="I47">
            <v>25</v>
          </cell>
        </row>
        <row r="48">
          <cell r="B48" t="str">
            <v>Ильясевич Екатерина</v>
          </cell>
          <cell r="C48" t="str">
            <v>СШОР 111-ФОК Лотос</v>
          </cell>
          <cell r="D48" t="str">
            <v>II</v>
          </cell>
          <cell r="E48">
            <v>56</v>
          </cell>
          <cell r="F48">
            <v>2005</v>
          </cell>
          <cell r="G48">
            <v>0.0043217592592592596</v>
          </cell>
          <cell r="H48">
            <v>0.00907986111111111</v>
          </cell>
          <cell r="I48">
            <v>24</v>
          </cell>
        </row>
        <row r="49">
          <cell r="B49" t="str">
            <v>Кондрашкина Ксения</v>
          </cell>
          <cell r="C49" t="str">
            <v>СШОР 111-ФОК Лотос</v>
          </cell>
          <cell r="D49" t="str">
            <v>II</v>
          </cell>
          <cell r="E49">
            <v>57</v>
          </cell>
          <cell r="F49">
            <v>2004</v>
          </cell>
          <cell r="G49">
            <v>0.004760416666666667</v>
          </cell>
          <cell r="H49">
            <v>0.009609953703703704</v>
          </cell>
          <cell r="I49">
            <v>23</v>
          </cell>
        </row>
        <row r="50">
          <cell r="B50" t="str">
            <v>Хвостова Софья</v>
          </cell>
          <cell r="C50" t="str">
            <v>СШОР 111-ФОК Лотос</v>
          </cell>
          <cell r="D50" t="str">
            <v>II</v>
          </cell>
          <cell r="E50">
            <v>58</v>
          </cell>
          <cell r="F50">
            <v>2004</v>
          </cell>
          <cell r="G50">
            <v>0.004922453703703703</v>
          </cell>
          <cell r="H50">
            <v>0.010108796296296296</v>
          </cell>
          <cell r="I50">
            <v>22</v>
          </cell>
        </row>
        <row r="51">
          <cell r="B51" t="str">
            <v>Кулькова Елизавета</v>
          </cell>
          <cell r="C51" t="str">
            <v>ДЮСШ Волоколамск</v>
          </cell>
          <cell r="E51">
            <v>71</v>
          </cell>
          <cell r="F51">
            <v>2004</v>
          </cell>
          <cell r="G51">
            <v>0.007523148148148148</v>
          </cell>
          <cell r="H51">
            <v>0.01598726851851852</v>
          </cell>
          <cell r="I51">
            <v>21</v>
          </cell>
        </row>
        <row r="54">
          <cell r="B54" t="str">
            <v>Фамилия, имя</v>
          </cell>
          <cell r="C54" t="str">
            <v>Коллектив</v>
          </cell>
          <cell r="D54" t="str">
            <v>Квал</v>
          </cell>
          <cell r="E54" t="str">
            <v>Номер</v>
          </cell>
          <cell r="F54" t="str">
            <v>ГР</v>
          </cell>
          <cell r="G54" t="str">
            <v>2,4 км</v>
          </cell>
          <cell r="H54" t="str">
            <v>4,8 км</v>
          </cell>
          <cell r="I54" t="str">
            <v>Результат</v>
          </cell>
          <cell r="J54" t="str">
            <v>Очки</v>
          </cell>
        </row>
        <row r="55">
          <cell r="B55" t="str">
            <v>Хромов Дмитрий</v>
          </cell>
          <cell r="C55" t="str">
            <v>СШОР №49 "Тринта"</v>
          </cell>
          <cell r="E55">
            <v>122</v>
          </cell>
          <cell r="F55">
            <v>2002</v>
          </cell>
          <cell r="G55">
            <v>0.003681712962962963</v>
          </cell>
          <cell r="H55">
            <v>0.007599537037037037</v>
          </cell>
          <cell r="I55">
            <v>0.01157175925925926</v>
          </cell>
          <cell r="J55">
            <v>33</v>
          </cell>
        </row>
        <row r="56">
          <cell r="B56" t="str">
            <v>Степанов Константин</v>
          </cell>
          <cell r="C56" t="str">
            <v>СШОР №49 "Тринта"</v>
          </cell>
          <cell r="E56">
            <v>127</v>
          </cell>
          <cell r="F56">
            <v>2002</v>
          </cell>
          <cell r="G56">
            <v>0.0039027777777777776</v>
          </cell>
          <cell r="H56">
            <v>0.008032407407407407</v>
          </cell>
          <cell r="I56">
            <v>0.012153935185185184</v>
          </cell>
          <cell r="J56">
            <v>31</v>
          </cell>
        </row>
        <row r="57">
          <cell r="B57" t="str">
            <v>Иванов Илья</v>
          </cell>
          <cell r="C57" t="str">
            <v>ДЮСШ г. Химки</v>
          </cell>
          <cell r="E57">
            <v>117</v>
          </cell>
          <cell r="F57">
            <v>2002</v>
          </cell>
          <cell r="G57">
            <v>0.0039791666666666664</v>
          </cell>
          <cell r="H57">
            <v>0.008258101851851852</v>
          </cell>
          <cell r="I57">
            <v>0.01248148148148148</v>
          </cell>
          <cell r="J57">
            <v>29</v>
          </cell>
        </row>
        <row r="58">
          <cell r="B58" t="str">
            <v>Докторов Владимир</v>
          </cell>
          <cell r="C58" t="str">
            <v>СШОР Лунёво</v>
          </cell>
          <cell r="E58">
            <v>124</v>
          </cell>
          <cell r="F58">
            <v>2002</v>
          </cell>
          <cell r="G58">
            <v>0.004083333333333334</v>
          </cell>
          <cell r="H58">
            <v>0.008327546296296296</v>
          </cell>
          <cell r="I58">
            <v>0.01258101851851852</v>
          </cell>
          <cell r="J58">
            <v>27</v>
          </cell>
        </row>
        <row r="59">
          <cell r="B59" t="str">
            <v>Шилин Артем</v>
          </cell>
          <cell r="C59" t="str">
            <v>Самбо 70</v>
          </cell>
          <cell r="E59">
            <v>115</v>
          </cell>
          <cell r="F59">
            <v>2003</v>
          </cell>
          <cell r="G59">
            <v>0.004136574074074075</v>
          </cell>
          <cell r="H59">
            <v>0.008490740740740741</v>
          </cell>
          <cell r="I59">
            <v>0.012872685185185183</v>
          </cell>
          <cell r="J59">
            <v>26</v>
          </cell>
        </row>
        <row r="60">
          <cell r="B60" t="str">
            <v>Сластин Владимир</v>
          </cell>
          <cell r="C60" t="str">
            <v>ДЮСШ "Олимп" Домодед</v>
          </cell>
          <cell r="E60">
            <v>111</v>
          </cell>
          <cell r="F60">
            <v>2003</v>
          </cell>
          <cell r="G60">
            <v>0.004123842592592593</v>
          </cell>
          <cell r="H60">
            <v>0.008493055555555556</v>
          </cell>
          <cell r="I60">
            <v>0.013033564814814816</v>
          </cell>
          <cell r="J60">
            <v>25</v>
          </cell>
        </row>
        <row r="61">
          <cell r="B61" t="str">
            <v>Тихомиров Сергей</v>
          </cell>
          <cell r="C61" t="b">
            <v>1</v>
          </cell>
          <cell r="E61">
            <v>113</v>
          </cell>
          <cell r="F61">
            <v>2003</v>
          </cell>
          <cell r="G61">
            <v>0.0042199074074074075</v>
          </cell>
          <cell r="H61">
            <v>0.008778935185185186</v>
          </cell>
          <cell r="I61">
            <v>0.013208333333333334</v>
          </cell>
          <cell r="J61">
            <v>24</v>
          </cell>
        </row>
        <row r="62">
          <cell r="B62" t="str">
            <v>Николаев Алексей</v>
          </cell>
          <cell r="C62" t="str">
            <v>ДЮСШ Волоколамск</v>
          </cell>
          <cell r="E62">
            <v>112</v>
          </cell>
          <cell r="F62">
            <v>2003</v>
          </cell>
          <cell r="G62">
            <v>0.004667824074074074</v>
          </cell>
          <cell r="H62">
            <v>0.009206018518518518</v>
          </cell>
          <cell r="I62">
            <v>0.0138125</v>
          </cell>
          <cell r="J62">
            <v>23</v>
          </cell>
        </row>
        <row r="63">
          <cell r="B63" t="str">
            <v>Крюк Павел</v>
          </cell>
          <cell r="C63" t="str">
            <v>ДЮСШ г. Химки</v>
          </cell>
          <cell r="E63">
            <v>102</v>
          </cell>
          <cell r="F63">
            <v>2003</v>
          </cell>
          <cell r="G63">
            <v>0.004415509259259259</v>
          </cell>
          <cell r="H63">
            <v>0.009099537037037036</v>
          </cell>
          <cell r="I63">
            <v>0.013890046296296296</v>
          </cell>
          <cell r="J63">
            <v>22</v>
          </cell>
        </row>
        <row r="64">
          <cell r="B64" t="str">
            <v>Шабанов Дмитрий</v>
          </cell>
          <cell r="C64" t="str">
            <v>Юный лыжник</v>
          </cell>
          <cell r="E64">
            <v>107</v>
          </cell>
          <cell r="F64">
            <v>2003</v>
          </cell>
          <cell r="G64">
            <v>0.004480324074074075</v>
          </cell>
          <cell r="H64">
            <v>0.009168981481481481</v>
          </cell>
          <cell r="I64">
            <v>0.014033564814814813</v>
          </cell>
          <cell r="J64">
            <v>21</v>
          </cell>
        </row>
        <row r="65">
          <cell r="B65" t="str">
            <v>Князюк Егор</v>
          </cell>
          <cell r="C65" t="str">
            <v>Юный лыжник</v>
          </cell>
          <cell r="E65">
            <v>104</v>
          </cell>
          <cell r="F65">
            <v>2003</v>
          </cell>
          <cell r="G65">
            <v>0.004585648148148149</v>
          </cell>
          <cell r="H65">
            <v>0.009415509259259259</v>
          </cell>
          <cell r="I65">
            <v>0.014053240740740741</v>
          </cell>
          <cell r="J65">
            <v>20</v>
          </cell>
        </row>
        <row r="66">
          <cell r="B66" t="str">
            <v>Заховайко Артем</v>
          </cell>
          <cell r="C66" t="b">
            <v>1</v>
          </cell>
          <cell r="E66">
            <v>114</v>
          </cell>
          <cell r="F66">
            <v>2002</v>
          </cell>
          <cell r="G66">
            <v>0.004462962962962963</v>
          </cell>
          <cell r="H66">
            <v>0.009236111111111112</v>
          </cell>
          <cell r="I66">
            <v>0.01410300925925926</v>
          </cell>
          <cell r="J66">
            <v>19</v>
          </cell>
        </row>
        <row r="67">
          <cell r="B67" t="str">
            <v>Захаров Глеб</v>
          </cell>
          <cell r="C67" t="str">
            <v>ДЮСШ г. Химки</v>
          </cell>
          <cell r="E67">
            <v>116</v>
          </cell>
          <cell r="F67">
            <v>2002</v>
          </cell>
          <cell r="G67">
            <v>0.004583333333333333</v>
          </cell>
          <cell r="H67">
            <v>0.00962962962962963</v>
          </cell>
          <cell r="I67">
            <v>0.014724537037037036</v>
          </cell>
          <cell r="J67">
            <v>18</v>
          </cell>
        </row>
        <row r="68">
          <cell r="B68" t="str">
            <v>Рогозин Тимур</v>
          </cell>
          <cell r="C68" t="b">
            <v>1</v>
          </cell>
          <cell r="E68">
            <v>118</v>
          </cell>
          <cell r="F68">
            <v>2002</v>
          </cell>
          <cell r="G68">
            <v>0.004885416666666667</v>
          </cell>
          <cell r="H68">
            <v>0.0103125</v>
          </cell>
          <cell r="I68">
            <v>0.01574537037037037</v>
          </cell>
          <cell r="J68">
            <v>17</v>
          </cell>
        </row>
        <row r="69">
          <cell r="B69" t="str">
            <v>Захаров Александр</v>
          </cell>
          <cell r="C69" t="str">
            <v>Юный лыжник</v>
          </cell>
          <cell r="E69">
            <v>106</v>
          </cell>
          <cell r="F69">
            <v>2003</v>
          </cell>
          <cell r="G69">
            <v>0.005075231481481482</v>
          </cell>
          <cell r="H69">
            <v>0.01041087962962963</v>
          </cell>
          <cell r="I69">
            <v>0.01602199074074074</v>
          </cell>
          <cell r="J69">
            <v>16</v>
          </cell>
        </row>
        <row r="70">
          <cell r="B70" t="str">
            <v>Красуленко Олег</v>
          </cell>
          <cell r="E70">
            <v>131</v>
          </cell>
          <cell r="F70">
            <v>2003</v>
          </cell>
          <cell r="G70">
            <v>0.005805555555555556</v>
          </cell>
          <cell r="H70">
            <v>0.011952546296296296</v>
          </cell>
          <cell r="I70">
            <v>0.01795717592592593</v>
          </cell>
          <cell r="J70">
            <v>15</v>
          </cell>
        </row>
        <row r="73">
          <cell r="B73" t="str">
            <v>Фамилия, имя</v>
          </cell>
          <cell r="C73" t="str">
            <v>Коллектив</v>
          </cell>
          <cell r="D73" t="str">
            <v>Квал</v>
          </cell>
          <cell r="E73" t="str">
            <v>Номер</v>
          </cell>
          <cell r="F73" t="str">
            <v>ГР</v>
          </cell>
          <cell r="G73" t="str">
            <v>2,4 км</v>
          </cell>
          <cell r="H73" t="str">
            <v>Результат</v>
          </cell>
          <cell r="I73" t="str">
            <v>Очки</v>
          </cell>
        </row>
        <row r="74">
          <cell r="B74" t="str">
            <v>Захарова Екатерина</v>
          </cell>
          <cell r="C74" t="str">
            <v>СШОР №49 "Тринта"</v>
          </cell>
          <cell r="E74">
            <v>77</v>
          </cell>
          <cell r="F74">
            <v>2003</v>
          </cell>
          <cell r="G74">
            <v>0.003886574074074074</v>
          </cell>
          <cell r="H74">
            <v>0.007981481481481482</v>
          </cell>
          <cell r="I74">
            <v>33</v>
          </cell>
        </row>
        <row r="75">
          <cell r="B75" t="str">
            <v>Бондарева Анастасия</v>
          </cell>
          <cell r="C75" t="str">
            <v>СШОР 111-ФОК Лотос</v>
          </cell>
          <cell r="D75" t="str">
            <v>I</v>
          </cell>
          <cell r="E75">
            <v>60</v>
          </cell>
          <cell r="F75">
            <v>2002</v>
          </cell>
          <cell r="G75">
            <v>0.004039351851851852</v>
          </cell>
          <cell r="H75">
            <v>0.008324074074074074</v>
          </cell>
          <cell r="I75">
            <v>31</v>
          </cell>
        </row>
        <row r="76">
          <cell r="B76" t="str">
            <v>Кащеева Виталина</v>
          </cell>
          <cell r="C76" t="str">
            <v>СДЮШОР 111 Зеленогра</v>
          </cell>
          <cell r="E76">
            <v>129</v>
          </cell>
          <cell r="F76">
            <v>2002</v>
          </cell>
          <cell r="G76">
            <v>0.004123842592592593</v>
          </cell>
          <cell r="H76">
            <v>0.008576388888888889</v>
          </cell>
          <cell r="I76">
            <v>29</v>
          </cell>
        </row>
        <row r="77">
          <cell r="B77" t="str">
            <v>Кащеева Дарья</v>
          </cell>
          <cell r="C77" t="str">
            <v>СДЮШОР 111 Зеленогра</v>
          </cell>
          <cell r="E77">
            <v>61</v>
          </cell>
          <cell r="F77">
            <v>2003</v>
          </cell>
          <cell r="G77">
            <v>0.0042974537037037035</v>
          </cell>
          <cell r="H77">
            <v>0.008791666666666666</v>
          </cell>
          <cell r="I77">
            <v>27</v>
          </cell>
        </row>
        <row r="78">
          <cell r="B78" t="str">
            <v>Карташова Юлия</v>
          </cell>
          <cell r="C78" t="str">
            <v>Шиловская ДЮСШ</v>
          </cell>
          <cell r="D78" t="str">
            <v>I</v>
          </cell>
          <cell r="E78">
            <v>74</v>
          </cell>
          <cell r="F78">
            <v>2003</v>
          </cell>
          <cell r="G78">
            <v>0.00438425925925926</v>
          </cell>
          <cell r="H78">
            <v>0.008914351851851852</v>
          </cell>
          <cell r="I78">
            <v>26</v>
          </cell>
        </row>
        <row r="79">
          <cell r="B79" t="str">
            <v>Еремеева Ольга</v>
          </cell>
          <cell r="C79" t="str">
            <v>СШОР 111-ФОК Лотос</v>
          </cell>
          <cell r="D79" t="str">
            <v>II</v>
          </cell>
          <cell r="E79">
            <v>59</v>
          </cell>
          <cell r="F79">
            <v>2003</v>
          </cell>
          <cell r="G79">
            <v>0.00442824074074074</v>
          </cell>
          <cell r="H79">
            <v>0.009166666666666667</v>
          </cell>
          <cell r="I79">
            <v>25</v>
          </cell>
        </row>
        <row r="80">
          <cell r="B80" t="str">
            <v>Шашкина Эмилия</v>
          </cell>
          <cell r="C80" t="b">
            <v>1</v>
          </cell>
          <cell r="E80">
            <v>75</v>
          </cell>
          <cell r="F80">
            <v>2003</v>
          </cell>
          <cell r="G80">
            <v>0.00506712962962963</v>
          </cell>
          <cell r="H80">
            <v>0.010460648148148148</v>
          </cell>
          <cell r="I80">
            <v>24</v>
          </cell>
        </row>
        <row r="81">
          <cell r="B81" t="str">
            <v>Баринова Анастасия</v>
          </cell>
          <cell r="C81" t="b">
            <v>1</v>
          </cell>
          <cell r="E81">
            <v>79</v>
          </cell>
          <cell r="F81">
            <v>2003</v>
          </cell>
          <cell r="G81">
            <v>0.005146990740740741</v>
          </cell>
          <cell r="H81">
            <v>0.0105625</v>
          </cell>
          <cell r="I81">
            <v>23</v>
          </cell>
        </row>
        <row r="82">
          <cell r="B82" t="str">
            <v>Емельянова Ольга</v>
          </cell>
          <cell r="C82" t="str">
            <v>Самбо 70</v>
          </cell>
          <cell r="E82">
            <v>65</v>
          </cell>
          <cell r="F82">
            <v>2002</v>
          </cell>
          <cell r="G82">
            <v>0.005331018518518519</v>
          </cell>
          <cell r="H82">
            <v>0.011255787037037036</v>
          </cell>
          <cell r="I82">
            <v>22</v>
          </cell>
        </row>
        <row r="83">
          <cell r="B83" t="str">
            <v>Бологова Наталья</v>
          </cell>
          <cell r="C83" t="str">
            <v>СШОР "Трудовые резер</v>
          </cell>
          <cell r="D83" t="str">
            <v>III</v>
          </cell>
          <cell r="E83">
            <v>63</v>
          </cell>
          <cell r="F83">
            <v>2002</v>
          </cell>
          <cell r="G83">
            <v>0.006652777777777778</v>
          </cell>
          <cell r="H83">
            <v>0.014262731481481482</v>
          </cell>
          <cell r="I83">
            <v>21</v>
          </cell>
        </row>
        <row r="86">
          <cell r="B86" t="str">
            <v>Фамилия, имя</v>
          </cell>
          <cell r="C86" t="str">
            <v>Коллектив</v>
          </cell>
          <cell r="D86" t="str">
            <v>Квал</v>
          </cell>
          <cell r="E86" t="str">
            <v>Номер</v>
          </cell>
          <cell r="F86" t="str">
            <v>ГР</v>
          </cell>
          <cell r="G86" t="str">
            <v>6,4 км</v>
          </cell>
          <cell r="H86" t="str">
            <v>Результат</v>
          </cell>
          <cell r="I86" t="str">
            <v>Очки</v>
          </cell>
        </row>
        <row r="87">
          <cell r="B87" t="str">
            <v>Григорьев Александр</v>
          </cell>
          <cell r="C87" t="b">
            <v>1</v>
          </cell>
          <cell r="E87">
            <v>154</v>
          </cell>
          <cell r="F87">
            <v>2000</v>
          </cell>
          <cell r="G87">
            <v>0.007982638888888888</v>
          </cell>
          <cell r="H87">
            <v>0.013815972222222223</v>
          </cell>
          <cell r="I87">
            <v>33</v>
          </cell>
        </row>
        <row r="88">
          <cell r="B88" t="str">
            <v>Михиенков Илларион</v>
          </cell>
          <cell r="C88" t="b">
            <v>1</v>
          </cell>
          <cell r="E88">
            <v>160</v>
          </cell>
          <cell r="F88">
            <v>2000</v>
          </cell>
          <cell r="G88">
            <v>0.008354166666666666</v>
          </cell>
          <cell r="H88">
            <v>0.014094907407407408</v>
          </cell>
          <cell r="I88">
            <v>31</v>
          </cell>
        </row>
        <row r="89">
          <cell r="B89" t="str">
            <v>Зернов Алексей</v>
          </cell>
          <cell r="C89" t="str">
            <v>Истра, Истина</v>
          </cell>
          <cell r="E89">
            <v>161</v>
          </cell>
          <cell r="F89">
            <v>2001</v>
          </cell>
          <cell r="G89">
            <v>0.008209490740740741</v>
          </cell>
          <cell r="H89">
            <v>0.014179398148148148</v>
          </cell>
          <cell r="I89">
            <v>29</v>
          </cell>
        </row>
        <row r="90">
          <cell r="B90" t="str">
            <v>Титов Даниил</v>
          </cell>
          <cell r="C90" t="str">
            <v>СШОР 111-ФОК Лотос</v>
          </cell>
          <cell r="D90" t="str">
            <v>II</v>
          </cell>
          <cell r="E90">
            <v>153</v>
          </cell>
          <cell r="F90">
            <v>2001</v>
          </cell>
          <cell r="G90">
            <v>0.009162037037037036</v>
          </cell>
          <cell r="H90">
            <v>0.01573611111111111</v>
          </cell>
          <cell r="I90">
            <v>27</v>
          </cell>
        </row>
        <row r="91">
          <cell r="B91" t="str">
            <v>Смирнов Дмитрий</v>
          </cell>
          <cell r="C91" t="str">
            <v>СШОР 111-ФОК Лотос</v>
          </cell>
          <cell r="D91" t="str">
            <v>II</v>
          </cell>
          <cell r="E91">
            <v>152</v>
          </cell>
          <cell r="F91">
            <v>2001</v>
          </cell>
          <cell r="G91">
            <v>0.009314814814814816</v>
          </cell>
          <cell r="H91">
            <v>0.015949074074074074</v>
          </cell>
          <cell r="I91">
            <v>26</v>
          </cell>
        </row>
        <row r="92">
          <cell r="B92" t="str">
            <v>Арифулин Булат</v>
          </cell>
          <cell r="C92" t="str">
            <v>Самбо 70</v>
          </cell>
          <cell r="E92">
            <v>164</v>
          </cell>
          <cell r="F92">
            <v>2001</v>
          </cell>
          <cell r="G92">
            <v>0.009391203703703704</v>
          </cell>
          <cell r="H92">
            <v>0.016140046296296295</v>
          </cell>
          <cell r="I92">
            <v>25</v>
          </cell>
        </row>
        <row r="93">
          <cell r="B93" t="str">
            <v>Харитонов Иван</v>
          </cell>
          <cell r="C93" t="str">
            <v>Шиловская ДЮСШ</v>
          </cell>
          <cell r="D93" t="str">
            <v>I</v>
          </cell>
          <cell r="E93">
            <v>156</v>
          </cell>
          <cell r="F93">
            <v>2000</v>
          </cell>
          <cell r="G93">
            <v>0.009336805555555555</v>
          </cell>
          <cell r="H93">
            <v>0.016148148148148148</v>
          </cell>
          <cell r="I93">
            <v>24</v>
          </cell>
        </row>
        <row r="94">
          <cell r="B94" t="str">
            <v>Симонов Ярослав</v>
          </cell>
          <cell r="C94" t="str">
            <v>СШОР №49 "Тринта"</v>
          </cell>
          <cell r="E94">
            <v>165</v>
          </cell>
          <cell r="F94">
            <v>2001</v>
          </cell>
          <cell r="G94">
            <v>0.009693287037037037</v>
          </cell>
          <cell r="H94">
            <v>0.016586805555555556</v>
          </cell>
          <cell r="I94">
            <v>23</v>
          </cell>
        </row>
        <row r="95">
          <cell r="B95" t="str">
            <v>Харитонов Даниил</v>
          </cell>
          <cell r="C95" t="str">
            <v>СШОР №49 "Тринта"</v>
          </cell>
          <cell r="E95">
            <v>162</v>
          </cell>
          <cell r="F95">
            <v>2000</v>
          </cell>
          <cell r="G95">
            <v>0.009858796296296298</v>
          </cell>
          <cell r="H95">
            <v>0.01721990740740741</v>
          </cell>
          <cell r="I95">
            <v>22</v>
          </cell>
        </row>
        <row r="96">
          <cell r="B96" t="str">
            <v>Малев Илья</v>
          </cell>
          <cell r="C96" t="str">
            <v>СШОР 111-ФОК Лотос</v>
          </cell>
          <cell r="D96" t="str">
            <v>II</v>
          </cell>
          <cell r="E96">
            <v>151</v>
          </cell>
          <cell r="F96">
            <v>2001</v>
          </cell>
          <cell r="G96">
            <v>0.010074074074074074</v>
          </cell>
          <cell r="H96">
            <v>0.017541666666666667</v>
          </cell>
          <cell r="I96">
            <v>21</v>
          </cell>
        </row>
        <row r="97">
          <cell r="B97" t="str">
            <v>Синельников Никита</v>
          </cell>
          <cell r="C97" t="str">
            <v>ДЮСШ Волоколамск</v>
          </cell>
          <cell r="E97">
            <v>158</v>
          </cell>
          <cell r="F97">
            <v>2001</v>
          </cell>
          <cell r="G97">
            <v>0.010942129629629628</v>
          </cell>
          <cell r="H97">
            <v>0.018821759259259257</v>
          </cell>
          <cell r="I97">
            <v>20</v>
          </cell>
        </row>
        <row r="98">
          <cell r="B98" t="str">
            <v>Золин Константин</v>
          </cell>
          <cell r="C98" t="str">
            <v>ДЮСШ Волоколамск</v>
          </cell>
          <cell r="E98">
            <v>159</v>
          </cell>
          <cell r="F98">
            <v>2001</v>
          </cell>
          <cell r="G98">
            <v>0.011149305555555556</v>
          </cell>
          <cell r="H98">
            <v>0.019064814814814816</v>
          </cell>
          <cell r="I98">
            <v>19</v>
          </cell>
        </row>
        <row r="101">
          <cell r="B101" t="str">
            <v>Фамилия, имя</v>
          </cell>
          <cell r="C101" t="str">
            <v>Коллектив</v>
          </cell>
          <cell r="D101" t="str">
            <v>Квал</v>
          </cell>
          <cell r="E101" t="str">
            <v>Номер</v>
          </cell>
          <cell r="F101" t="str">
            <v>ГР</v>
          </cell>
          <cell r="G101" t="str">
            <v>2,4 км</v>
          </cell>
          <cell r="H101" t="str">
            <v>4,8 км</v>
          </cell>
          <cell r="I101" t="str">
            <v>Результат</v>
          </cell>
          <cell r="J101" t="str">
            <v>Очки</v>
          </cell>
        </row>
        <row r="102">
          <cell r="B102" t="str">
            <v>Ломтева Анастасия</v>
          </cell>
          <cell r="C102" t="str">
            <v>СШОР №49 "Тринта"</v>
          </cell>
          <cell r="E102">
            <v>126</v>
          </cell>
          <cell r="F102">
            <v>2001</v>
          </cell>
          <cell r="G102">
            <v>0.0037500000000000003</v>
          </cell>
          <cell r="H102">
            <v>0.007796296296296297</v>
          </cell>
          <cell r="I102">
            <v>0.012033564814814815</v>
          </cell>
          <cell r="J102">
            <v>33</v>
          </cell>
        </row>
        <row r="103">
          <cell r="B103" t="str">
            <v>Исайченкова Ксения</v>
          </cell>
          <cell r="C103" t="str">
            <v>СШ №93 на Можайке</v>
          </cell>
          <cell r="E103">
            <v>119</v>
          </cell>
          <cell r="F103">
            <v>2000</v>
          </cell>
          <cell r="G103">
            <v>0.0038819444444444444</v>
          </cell>
          <cell r="H103">
            <v>0.00800462962962963</v>
          </cell>
          <cell r="I103">
            <v>0.012121527777777778</v>
          </cell>
          <cell r="J103">
            <v>31</v>
          </cell>
        </row>
        <row r="104">
          <cell r="B104" t="str">
            <v>Былинко Арина</v>
          </cell>
          <cell r="C104" t="str">
            <v>Шиловская ДЮСШ</v>
          </cell>
          <cell r="E104">
            <v>120</v>
          </cell>
          <cell r="F104">
            <v>2001</v>
          </cell>
          <cell r="G104">
            <v>0.003944444444444444</v>
          </cell>
          <cell r="H104">
            <v>0.008062499999999998</v>
          </cell>
          <cell r="I104">
            <v>0.012153935185185184</v>
          </cell>
          <cell r="J104">
            <v>29</v>
          </cell>
        </row>
        <row r="105">
          <cell r="B105" t="str">
            <v>Агафонова Ангелина</v>
          </cell>
          <cell r="C105" t="str">
            <v>СШОР 111-ФОК Лотос</v>
          </cell>
          <cell r="D105" t="str">
            <v>I</v>
          </cell>
          <cell r="E105">
            <v>101</v>
          </cell>
          <cell r="F105">
            <v>2000</v>
          </cell>
          <cell r="G105">
            <v>0.004163194444444444</v>
          </cell>
          <cell r="H105">
            <v>0.008458333333333333</v>
          </cell>
          <cell r="I105">
            <v>0.012829861111111111</v>
          </cell>
          <cell r="J105">
            <v>27</v>
          </cell>
        </row>
        <row r="106">
          <cell r="B106" t="str">
            <v>Капитонова Анна</v>
          </cell>
          <cell r="C106" t="b">
            <v>1</v>
          </cell>
          <cell r="E106">
            <v>123</v>
          </cell>
          <cell r="F106">
            <v>2001</v>
          </cell>
          <cell r="G106">
            <v>0.004774305555555555</v>
          </cell>
          <cell r="H106">
            <v>0.009664351851851851</v>
          </cell>
          <cell r="I106">
            <v>0.014583333333333332</v>
          </cell>
          <cell r="J106">
            <v>26</v>
          </cell>
        </row>
        <row r="107">
          <cell r="B107" t="str">
            <v>Герасимова Полина</v>
          </cell>
          <cell r="C107" t="b">
            <v>1</v>
          </cell>
          <cell r="E107">
            <v>121</v>
          </cell>
          <cell r="F107">
            <v>2000</v>
          </cell>
          <cell r="G107">
            <v>0.004668981481481481</v>
          </cell>
          <cell r="H107">
            <v>0.00985763888888889</v>
          </cell>
          <cell r="I107">
            <v>0.015144675925925928</v>
          </cell>
          <cell r="J107">
            <v>25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1">
          <cell r="B21" t="str">
            <v>Фамилия, имя</v>
          </cell>
          <cell r="C21" t="str">
            <v>Коллектив</v>
          </cell>
          <cell r="D21" t="str">
            <v>Квал</v>
          </cell>
          <cell r="E21" t="str">
            <v>Номер</v>
          </cell>
          <cell r="F21" t="str">
            <v>ГР</v>
          </cell>
          <cell r="G21" t="str">
            <v>6,4 км</v>
          </cell>
          <cell r="H21" t="str">
            <v>Результат</v>
          </cell>
          <cell r="I21" t="str">
            <v>Очки</v>
          </cell>
        </row>
        <row r="22">
          <cell r="B22" t="str">
            <v>Кузякин Александр</v>
          </cell>
          <cell r="C22" t="str">
            <v>Рыцари Истины</v>
          </cell>
          <cell r="E22">
            <v>206</v>
          </cell>
          <cell r="F22">
            <v>1955</v>
          </cell>
          <cell r="G22">
            <v>0.008883101851851852</v>
          </cell>
          <cell r="H22">
            <v>0.015355324074074075</v>
          </cell>
          <cell r="I22">
            <v>33</v>
          </cell>
        </row>
        <row r="23">
          <cell r="B23" t="str">
            <v>Банецкий Виктор</v>
          </cell>
          <cell r="C23" t="str">
            <v>ЗелФЛГБ</v>
          </cell>
          <cell r="E23">
            <v>208</v>
          </cell>
          <cell r="F23">
            <v>1955</v>
          </cell>
          <cell r="G23">
            <v>0.009028935185185185</v>
          </cell>
          <cell r="H23">
            <v>0.01543287037037037</v>
          </cell>
          <cell r="I23">
            <v>31</v>
          </cell>
        </row>
        <row r="24">
          <cell r="B24" t="str">
            <v>Савельев Владимир</v>
          </cell>
          <cell r="E24">
            <v>210</v>
          </cell>
          <cell r="F24">
            <v>1952</v>
          </cell>
          <cell r="G24">
            <v>0.009033564814814815</v>
          </cell>
          <cell r="H24">
            <v>0.015615740740740743</v>
          </cell>
          <cell r="I24">
            <v>29</v>
          </cell>
        </row>
        <row r="25">
          <cell r="B25" t="str">
            <v>Ларин Владимир</v>
          </cell>
          <cell r="C25" t="str">
            <v>Подольск</v>
          </cell>
          <cell r="E25">
            <v>205</v>
          </cell>
          <cell r="F25">
            <v>1954</v>
          </cell>
          <cell r="G25">
            <v>0.009578703703703704</v>
          </cell>
          <cell r="H25">
            <v>0.016621527777777777</v>
          </cell>
          <cell r="I25">
            <v>27</v>
          </cell>
        </row>
        <row r="26">
          <cell r="B26" t="str">
            <v>Абакумов Виктор</v>
          </cell>
          <cell r="E26">
            <v>201</v>
          </cell>
          <cell r="F26">
            <v>1950</v>
          </cell>
          <cell r="G26">
            <v>0.009163194444444444</v>
          </cell>
          <cell r="H26">
            <v>0.016818287037037038</v>
          </cell>
          <cell r="I26">
            <v>26</v>
          </cell>
        </row>
        <row r="27">
          <cell r="B27" t="str">
            <v>Носов Владимир</v>
          </cell>
          <cell r="C27" t="str">
            <v>лично</v>
          </cell>
          <cell r="D27" t="str">
            <v>I</v>
          </cell>
          <cell r="E27">
            <v>211</v>
          </cell>
          <cell r="F27">
            <v>1948</v>
          </cell>
          <cell r="G27">
            <v>0.009752314814814814</v>
          </cell>
          <cell r="H27">
            <v>0.01694212962962963</v>
          </cell>
          <cell r="I27">
            <v>25</v>
          </cell>
        </row>
        <row r="28">
          <cell r="B28" t="str">
            <v>Головко Валерий</v>
          </cell>
          <cell r="C28" t="str">
            <v>СК "Ромашково"</v>
          </cell>
          <cell r="E28">
            <v>203</v>
          </cell>
          <cell r="F28">
            <v>1946</v>
          </cell>
          <cell r="G28">
            <v>0.009954861111111112</v>
          </cell>
          <cell r="H28">
            <v>0.01719907407407407</v>
          </cell>
          <cell r="I28">
            <v>24</v>
          </cell>
        </row>
        <row r="29">
          <cell r="B29" t="str">
            <v>Зарецкий Александр</v>
          </cell>
          <cell r="C29" t="str">
            <v>клуб Манжосова</v>
          </cell>
          <cell r="E29">
            <v>204</v>
          </cell>
          <cell r="F29">
            <v>1947</v>
          </cell>
          <cell r="G29">
            <v>0.010771990740740742</v>
          </cell>
          <cell r="H29">
            <v>0.01874652777777778</v>
          </cell>
          <cell r="I29">
            <v>23</v>
          </cell>
        </row>
        <row r="37">
          <cell r="B37" t="str">
            <v>Фамилия, имя</v>
          </cell>
          <cell r="C37" t="str">
            <v>Коллектив</v>
          </cell>
          <cell r="D37" t="str">
            <v>Квал</v>
          </cell>
          <cell r="E37" t="str">
            <v>Номер</v>
          </cell>
          <cell r="F37" t="str">
            <v>ГР</v>
          </cell>
          <cell r="G37" t="str">
            <v>6,4 км</v>
          </cell>
          <cell r="H37" t="str">
            <v>Результат</v>
          </cell>
          <cell r="I37" t="str">
            <v>Очки</v>
          </cell>
        </row>
        <row r="38">
          <cell r="B38" t="str">
            <v>Королев Владимир</v>
          </cell>
          <cell r="C38" t="str">
            <v>Волкуша</v>
          </cell>
          <cell r="E38">
            <v>260</v>
          </cell>
          <cell r="F38">
            <v>1965</v>
          </cell>
          <cell r="G38">
            <v>0.007871527777777778</v>
          </cell>
          <cell r="H38">
            <v>0.016118055555555556</v>
          </cell>
          <cell r="I38">
            <v>33</v>
          </cell>
        </row>
        <row r="39">
          <cell r="B39" t="str">
            <v>Немцов Сергей</v>
          </cell>
          <cell r="C39" t="b">
            <v>1</v>
          </cell>
          <cell r="E39">
            <v>252</v>
          </cell>
          <cell r="F39">
            <v>1965</v>
          </cell>
          <cell r="G39">
            <v>0.00788425925925926</v>
          </cell>
          <cell r="H39">
            <v>0.016127314814814813</v>
          </cell>
          <cell r="I39">
            <v>31</v>
          </cell>
        </row>
        <row r="40">
          <cell r="B40" t="str">
            <v>Марюков Сергей</v>
          </cell>
          <cell r="C40" t="str">
            <v>КЛБ Марафонец</v>
          </cell>
          <cell r="D40" t="str">
            <v>I</v>
          </cell>
          <cell r="E40">
            <v>256</v>
          </cell>
          <cell r="F40">
            <v>1961</v>
          </cell>
          <cell r="G40">
            <v>0.008130787037037037</v>
          </cell>
          <cell r="H40">
            <v>0.016748842592592593</v>
          </cell>
          <cell r="I40">
            <v>29</v>
          </cell>
        </row>
        <row r="41">
          <cell r="B41" t="str">
            <v>Носенко Валерий</v>
          </cell>
          <cell r="E41">
            <v>261</v>
          </cell>
          <cell r="F41">
            <v>1965</v>
          </cell>
          <cell r="G41">
            <v>0.008126157407407407</v>
          </cell>
          <cell r="H41">
            <v>0.016755787037037038</v>
          </cell>
          <cell r="I41">
            <v>27</v>
          </cell>
        </row>
        <row r="42">
          <cell r="B42" t="str">
            <v>Ильвовский Алексей</v>
          </cell>
          <cell r="C42" t="str">
            <v>Альфа-Битца</v>
          </cell>
          <cell r="D42" t="str">
            <v>КМС</v>
          </cell>
          <cell r="E42">
            <v>262</v>
          </cell>
          <cell r="F42">
            <v>1961</v>
          </cell>
          <cell r="G42">
            <v>0.0084375</v>
          </cell>
          <cell r="H42">
            <v>0.017604166666666667</v>
          </cell>
          <cell r="I42">
            <v>26</v>
          </cell>
        </row>
        <row r="43">
          <cell r="B43" t="str">
            <v>Соловьев Андрей</v>
          </cell>
          <cell r="C43" t="str">
            <v>Солнечногорск</v>
          </cell>
          <cell r="E43">
            <v>257</v>
          </cell>
          <cell r="F43">
            <v>1965</v>
          </cell>
          <cell r="G43">
            <v>0.008440972222222221</v>
          </cell>
          <cell r="H43">
            <v>0.01763310185185185</v>
          </cell>
          <cell r="I43">
            <v>25</v>
          </cell>
        </row>
        <row r="44">
          <cell r="B44" t="str">
            <v>Кондратьев Константин</v>
          </cell>
          <cell r="C44" t="str">
            <v>СШОР 111-ФОК Лотос</v>
          </cell>
          <cell r="D44" t="str">
            <v>I</v>
          </cell>
          <cell r="E44">
            <v>251</v>
          </cell>
          <cell r="F44">
            <v>1964</v>
          </cell>
          <cell r="G44">
            <v>0.008627314814814815</v>
          </cell>
          <cell r="H44">
            <v>0.018421296296296297</v>
          </cell>
          <cell r="I44">
            <v>24</v>
          </cell>
        </row>
        <row r="45">
          <cell r="B45" t="str">
            <v>Шварц Михаил</v>
          </cell>
          <cell r="C45" t="str">
            <v>Москва, лично</v>
          </cell>
          <cell r="E45">
            <v>263</v>
          </cell>
          <cell r="F45">
            <v>1961</v>
          </cell>
          <cell r="G45">
            <v>0.0088125</v>
          </cell>
          <cell r="H45">
            <v>0.018435185185185186</v>
          </cell>
          <cell r="I45">
            <v>23</v>
          </cell>
        </row>
        <row r="46">
          <cell r="B46" t="str">
            <v>Гришин Юрий</v>
          </cell>
          <cell r="C46" t="str">
            <v>Москва, Трудовые рез</v>
          </cell>
          <cell r="E46">
            <v>258</v>
          </cell>
          <cell r="F46">
            <v>1963</v>
          </cell>
          <cell r="G46">
            <v>0.009359953703703704</v>
          </cell>
          <cell r="H46">
            <v>0.019653935185185184</v>
          </cell>
          <cell r="I46">
            <v>22</v>
          </cell>
        </row>
        <row r="47">
          <cell r="B47" t="str">
            <v>Хромов Сергей</v>
          </cell>
          <cell r="C47" t="str">
            <v>Москва, ЭЦ Богданова</v>
          </cell>
          <cell r="E47">
            <v>255</v>
          </cell>
          <cell r="F47">
            <v>1959</v>
          </cell>
          <cell r="G47">
            <v>0.009643518518518518</v>
          </cell>
          <cell r="H47">
            <v>0.019820601851851853</v>
          </cell>
          <cell r="I47">
            <v>21</v>
          </cell>
        </row>
        <row r="50">
          <cell r="B50" t="str">
            <v>Фамилия, имя</v>
          </cell>
          <cell r="C50" t="str">
            <v>Коллектив</v>
          </cell>
          <cell r="D50" t="str">
            <v>Квал</v>
          </cell>
          <cell r="E50" t="str">
            <v>Номер</v>
          </cell>
          <cell r="F50" t="str">
            <v>ГР</v>
          </cell>
          <cell r="G50" t="str">
            <v>6,4 км</v>
          </cell>
          <cell r="H50" t="str">
            <v>Результат</v>
          </cell>
          <cell r="I50" t="str">
            <v>Очки</v>
          </cell>
        </row>
        <row r="51">
          <cell r="B51" t="str">
            <v>Щепёткин Алексей</v>
          </cell>
          <cell r="C51" t="str">
            <v>triskirun.ru</v>
          </cell>
          <cell r="D51" t="str">
            <v>МС</v>
          </cell>
          <cell r="E51">
            <v>309</v>
          </cell>
          <cell r="F51">
            <v>1968</v>
          </cell>
          <cell r="G51">
            <v>0.007890046296296296</v>
          </cell>
          <cell r="H51">
            <v>0.01551851851851852</v>
          </cell>
          <cell r="I51">
            <v>33</v>
          </cell>
        </row>
        <row r="52">
          <cell r="B52" t="str">
            <v>Гусев Алексей</v>
          </cell>
          <cell r="C52" t="str">
            <v>Коломна</v>
          </cell>
          <cell r="E52">
            <v>307</v>
          </cell>
          <cell r="F52">
            <v>1970</v>
          </cell>
          <cell r="G52">
            <v>0.00788425925925926</v>
          </cell>
          <cell r="H52">
            <v>0.015725694444444445</v>
          </cell>
          <cell r="I52">
            <v>31</v>
          </cell>
        </row>
        <row r="53">
          <cell r="B53" t="str">
            <v>Зернов Сергей</v>
          </cell>
          <cell r="C53" t="str">
            <v>Румянцево, Salomon</v>
          </cell>
          <cell r="E53">
            <v>301</v>
          </cell>
          <cell r="F53">
            <v>1969</v>
          </cell>
          <cell r="G53">
            <v>0.007895833333333333</v>
          </cell>
          <cell r="H53">
            <v>0.015833333333333335</v>
          </cell>
          <cell r="I53">
            <v>29</v>
          </cell>
        </row>
        <row r="54">
          <cell r="B54" t="str">
            <v>Есаков Сергей</v>
          </cell>
          <cell r="C54" t="str">
            <v>СК Посейдон</v>
          </cell>
          <cell r="E54">
            <v>305</v>
          </cell>
          <cell r="F54">
            <v>1967</v>
          </cell>
          <cell r="G54">
            <v>0.007900462962962963</v>
          </cell>
          <cell r="H54">
            <v>0.01586111111111111</v>
          </cell>
          <cell r="I54">
            <v>27</v>
          </cell>
        </row>
        <row r="55">
          <cell r="B55" t="str">
            <v>Журавлев Денис</v>
          </cell>
          <cell r="C55" t="str">
            <v>ФЛГБ Зеленоград</v>
          </cell>
          <cell r="E55">
            <v>302</v>
          </cell>
          <cell r="F55">
            <v>1970</v>
          </cell>
          <cell r="G55">
            <v>0.008055555555555555</v>
          </cell>
          <cell r="H55">
            <v>0.016560185185185185</v>
          </cell>
          <cell r="I55">
            <v>26</v>
          </cell>
        </row>
        <row r="56">
          <cell r="B56" t="str">
            <v>Ендовицкий Влас</v>
          </cell>
          <cell r="C56" t="str">
            <v>Лыжный сервис "ТОКО"</v>
          </cell>
          <cell r="D56" t="str">
            <v>Iю</v>
          </cell>
          <cell r="E56">
            <v>310</v>
          </cell>
          <cell r="F56">
            <v>1970</v>
          </cell>
          <cell r="G56">
            <v>0.008164351851851851</v>
          </cell>
          <cell r="H56">
            <v>0.016818287037037038</v>
          </cell>
          <cell r="I56">
            <v>25</v>
          </cell>
        </row>
        <row r="57">
          <cell r="B57" t="str">
            <v>Есаков Игорь</v>
          </cell>
          <cell r="C57" t="str">
            <v>СК Посейдон</v>
          </cell>
          <cell r="E57">
            <v>304</v>
          </cell>
          <cell r="F57">
            <v>1969</v>
          </cell>
          <cell r="G57">
            <v>0.00816087962962963</v>
          </cell>
          <cell r="H57">
            <v>0.016847222222222225</v>
          </cell>
          <cell r="I57">
            <v>24</v>
          </cell>
        </row>
        <row r="58">
          <cell r="B58" t="str">
            <v>Старков Олег</v>
          </cell>
          <cell r="C58" t="str">
            <v>Домодедово</v>
          </cell>
          <cell r="E58">
            <v>303</v>
          </cell>
          <cell r="F58">
            <v>1970</v>
          </cell>
          <cell r="G58">
            <v>0.008718749999999999</v>
          </cell>
          <cell r="H58">
            <v>0.018033564814814815</v>
          </cell>
          <cell r="I58">
            <v>23</v>
          </cell>
        </row>
        <row r="59">
          <cell r="B59" t="str">
            <v>Ганушкин Олег</v>
          </cell>
          <cell r="C59" t="str">
            <v>Братцево</v>
          </cell>
          <cell r="E59">
            <v>308</v>
          </cell>
          <cell r="F59">
            <v>1972</v>
          </cell>
          <cell r="G59">
            <v>0.00867824074074074</v>
          </cell>
          <cell r="H59">
            <v>0.018681712962962962</v>
          </cell>
          <cell r="I59">
            <v>22</v>
          </cell>
        </row>
        <row r="60">
          <cell r="B60" t="str">
            <v>Жмаев Олег</v>
          </cell>
          <cell r="C60" t="str">
            <v>База "Лесная" Троицк</v>
          </cell>
          <cell r="E60">
            <v>306</v>
          </cell>
          <cell r="F60">
            <v>1967</v>
          </cell>
          <cell r="G60">
            <v>0.009237268518518518</v>
          </cell>
          <cell r="H60">
            <v>0.019366898148148147</v>
          </cell>
          <cell r="I60">
            <v>21</v>
          </cell>
        </row>
        <row r="63">
          <cell r="B63" t="str">
            <v>Фамилия, имя</v>
          </cell>
          <cell r="C63" t="str">
            <v>Коллектив</v>
          </cell>
          <cell r="D63" t="str">
            <v>Квал</v>
          </cell>
          <cell r="E63" t="str">
            <v>Номер</v>
          </cell>
          <cell r="F63" t="str">
            <v>ГР</v>
          </cell>
          <cell r="G63" t="str">
            <v>6,4 км</v>
          </cell>
          <cell r="H63" t="str">
            <v>12,8 км</v>
          </cell>
          <cell r="I63" t="str">
            <v>Результат</v>
          </cell>
          <cell r="J63" t="str">
            <v>Очки</v>
          </cell>
        </row>
        <row r="64">
          <cell r="B64" t="str">
            <v>Безгин Илья</v>
          </cell>
          <cell r="C64" t="str">
            <v>ГСОБ "Лесная"</v>
          </cell>
          <cell r="D64" t="str">
            <v>МС</v>
          </cell>
          <cell r="E64">
            <v>358</v>
          </cell>
          <cell r="F64">
            <v>1995</v>
          </cell>
          <cell r="G64">
            <v>0.007380787037037037</v>
          </cell>
          <cell r="H64">
            <v>0.01492361111111111</v>
          </cell>
          <cell r="I64">
            <v>0.020247685185185185</v>
          </cell>
          <cell r="J64">
            <v>33</v>
          </cell>
        </row>
        <row r="65">
          <cell r="B65" t="str">
            <v>Курлович Сергей</v>
          </cell>
          <cell r="C65" t="str">
            <v>Москва, лично</v>
          </cell>
          <cell r="E65">
            <v>357</v>
          </cell>
          <cell r="F65">
            <v>1985</v>
          </cell>
          <cell r="G65">
            <v>0.007416666666666666</v>
          </cell>
          <cell r="H65">
            <v>0.015376157407407408</v>
          </cell>
          <cell r="I65">
            <v>0.020778935185185185</v>
          </cell>
          <cell r="J65">
            <v>31</v>
          </cell>
        </row>
        <row r="66">
          <cell r="B66" t="str">
            <v>Малков Николай</v>
          </cell>
          <cell r="E66">
            <v>359</v>
          </cell>
          <cell r="F66">
            <v>1983</v>
          </cell>
          <cell r="G66">
            <v>0.007423611111111111</v>
          </cell>
          <cell r="H66">
            <v>0.01537962962962963</v>
          </cell>
          <cell r="I66">
            <v>0.020986111111111108</v>
          </cell>
          <cell r="J66">
            <v>29</v>
          </cell>
        </row>
        <row r="67">
          <cell r="B67" t="str">
            <v>Исаев Алексей</v>
          </cell>
          <cell r="C67" t="str">
            <v>МЧС России</v>
          </cell>
          <cell r="D67" t="str">
            <v>МС</v>
          </cell>
          <cell r="E67">
            <v>356</v>
          </cell>
          <cell r="F67">
            <v>1989</v>
          </cell>
          <cell r="G67">
            <v>0.007430555555555555</v>
          </cell>
          <cell r="H67">
            <v>0.015385416666666667</v>
          </cell>
          <cell r="I67">
            <v>0.02111921296296296</v>
          </cell>
          <cell r="J67">
            <v>27</v>
          </cell>
        </row>
        <row r="68">
          <cell r="B68" t="str">
            <v>Куракин Никита</v>
          </cell>
          <cell r="C68" t="b">
            <v>1</v>
          </cell>
          <cell r="E68">
            <v>351</v>
          </cell>
          <cell r="F68">
            <v>1994</v>
          </cell>
          <cell r="G68">
            <v>0.007556712962962963</v>
          </cell>
          <cell r="H68">
            <v>0.015609953703703702</v>
          </cell>
          <cell r="I68">
            <v>0.021314814814814814</v>
          </cell>
          <cell r="J68">
            <v>26</v>
          </cell>
        </row>
        <row r="69">
          <cell r="B69" t="str">
            <v>Старовойтов Степан</v>
          </cell>
          <cell r="C69" t="str">
            <v>Бабушкино</v>
          </cell>
          <cell r="E69">
            <v>354</v>
          </cell>
          <cell r="F69">
            <v>1995</v>
          </cell>
          <cell r="G69">
            <v>0.007630787037037037</v>
          </cell>
          <cell r="H69">
            <v>0.016216435185185184</v>
          </cell>
          <cell r="I69">
            <v>0.022137731481481484</v>
          </cell>
          <cell r="J69">
            <v>25</v>
          </cell>
        </row>
        <row r="70">
          <cell r="B70" t="str">
            <v>Краснов Андрей</v>
          </cell>
          <cell r="C70" t="str">
            <v>МГУ</v>
          </cell>
          <cell r="E70">
            <v>355</v>
          </cell>
          <cell r="F70">
            <v>1984</v>
          </cell>
          <cell r="G70">
            <v>0.007552083333333333</v>
          </cell>
          <cell r="H70">
            <v>0.016210648148148148</v>
          </cell>
          <cell r="I70">
            <v>0.022185185185185183</v>
          </cell>
          <cell r="J70">
            <v>24</v>
          </cell>
        </row>
        <row r="71">
          <cell r="B71" t="str">
            <v>Кургузов Сергей</v>
          </cell>
          <cell r="C71" t="str">
            <v>лично</v>
          </cell>
          <cell r="E71">
            <v>353</v>
          </cell>
          <cell r="F71">
            <v>1983</v>
          </cell>
          <cell r="G71">
            <v>0.008604166666666668</v>
          </cell>
          <cell r="H71">
            <v>0.017202546296296296</v>
          </cell>
          <cell r="I71">
            <v>0.02311458333333333</v>
          </cell>
          <cell r="J71">
            <v>23</v>
          </cell>
        </row>
        <row r="72">
          <cell r="B72" t="str">
            <v>Трошин Денис</v>
          </cell>
          <cell r="C72" t="str">
            <v>ЛК Нижнецарицынское</v>
          </cell>
          <cell r="E72">
            <v>352</v>
          </cell>
          <cell r="F72">
            <v>1976</v>
          </cell>
          <cell r="G72">
            <v>0.009045138888888889</v>
          </cell>
          <cell r="H72">
            <v>0.019207175925925926</v>
          </cell>
          <cell r="I72">
            <v>0.02640509259259259</v>
          </cell>
          <cell r="J72">
            <v>22</v>
          </cell>
        </row>
        <row r="73">
          <cell r="B73" t="str">
            <v>Никитенко Борис</v>
          </cell>
          <cell r="C73" t="str">
            <v>СК "Альфа-Битца"</v>
          </cell>
          <cell r="D73" t="str">
            <v>I</v>
          </cell>
          <cell r="E73">
            <v>360</v>
          </cell>
          <cell r="F73">
            <v>1976</v>
          </cell>
          <cell r="G73">
            <v>0.00930324074074074</v>
          </cell>
          <cell r="H73">
            <v>0.019953703703703706</v>
          </cell>
          <cell r="I73">
            <v>0.02744444444444445</v>
          </cell>
          <cell r="J73">
            <v>21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B9" t="str">
            <v>Фамилия, имя</v>
          </cell>
          <cell r="C9" t="str">
            <v>Коллектив</v>
          </cell>
          <cell r="D9" t="str">
            <v>Квал</v>
          </cell>
          <cell r="E9" t="str">
            <v>Номер</v>
          </cell>
          <cell r="F9" t="str">
            <v>ГР</v>
          </cell>
          <cell r="G9" t="str">
            <v>1 км</v>
          </cell>
          <cell r="H9" t="str">
            <v>Результат</v>
          </cell>
          <cell r="I9" t="str">
            <v>Место</v>
          </cell>
          <cell r="J9" t="str">
            <v>Очки</v>
          </cell>
        </row>
        <row r="10">
          <cell r="B10" t="str">
            <v>Поздеев Арсений</v>
          </cell>
          <cell r="C10" t="str">
            <v>СДЮСШОР Истина Дубна</v>
          </cell>
          <cell r="E10">
            <v>2</v>
          </cell>
          <cell r="F10">
            <v>2006</v>
          </cell>
          <cell r="G10">
            <v>0.001175925925925926</v>
          </cell>
          <cell r="H10">
            <v>0.0028738425925925928</v>
          </cell>
          <cell r="I10">
            <v>1</v>
          </cell>
          <cell r="J10">
            <v>33</v>
          </cell>
        </row>
        <row r="11">
          <cell r="B11" t="str">
            <v>Забродин Кирилл</v>
          </cell>
          <cell r="C11" t="str">
            <v>ДЮСШ Кольчугино</v>
          </cell>
          <cell r="E11">
            <v>9</v>
          </cell>
          <cell r="F11">
            <v>2006</v>
          </cell>
          <cell r="G11">
            <v>0.0012777777777777776</v>
          </cell>
          <cell r="H11">
            <v>0.0030208333333333333</v>
          </cell>
          <cell r="I11">
            <v>2</v>
          </cell>
          <cell r="J11">
            <v>31</v>
          </cell>
        </row>
        <row r="12">
          <cell r="B12" t="str">
            <v>Федорченко Федор</v>
          </cell>
          <cell r="C12" t="str">
            <v>Юный лыжник</v>
          </cell>
          <cell r="E12">
            <v>5</v>
          </cell>
          <cell r="F12">
            <v>2006</v>
          </cell>
          <cell r="G12">
            <v>0.0013101851851851853</v>
          </cell>
          <cell r="H12">
            <v>0.003028935185185185</v>
          </cell>
          <cell r="I12">
            <v>3</v>
          </cell>
          <cell r="J12">
            <v>29</v>
          </cell>
        </row>
        <row r="13">
          <cell r="B13" t="str">
            <v>Назаров Георгий</v>
          </cell>
          <cell r="C13" t="str">
            <v>СЛК Ёлка</v>
          </cell>
          <cell r="D13" t="str">
            <v>Iю</v>
          </cell>
          <cell r="E13">
            <v>4</v>
          </cell>
          <cell r="F13">
            <v>2006</v>
          </cell>
          <cell r="G13">
            <v>0.001292824074074074</v>
          </cell>
          <cell r="H13">
            <v>0.003059027777777778</v>
          </cell>
          <cell r="I13">
            <v>4</v>
          </cell>
          <cell r="J13">
            <v>27</v>
          </cell>
        </row>
        <row r="14">
          <cell r="B14" t="str">
            <v>Чупахин Иван</v>
          </cell>
          <cell r="C14" t="str">
            <v>КСДЮСШОР Зоркий</v>
          </cell>
          <cell r="E14">
            <v>10</v>
          </cell>
          <cell r="F14">
            <v>2006</v>
          </cell>
          <cell r="G14">
            <v>0.0012627314814814814</v>
          </cell>
          <cell r="H14">
            <v>0.0030925925925925925</v>
          </cell>
          <cell r="I14">
            <v>5</v>
          </cell>
          <cell r="J14">
            <v>26</v>
          </cell>
        </row>
        <row r="15">
          <cell r="B15" t="str">
            <v>Сурайкин Демьян</v>
          </cell>
          <cell r="C15" t="str">
            <v>ДЮСШ г. Химки</v>
          </cell>
          <cell r="E15">
            <v>6</v>
          </cell>
          <cell r="F15">
            <v>2006</v>
          </cell>
          <cell r="G15">
            <v>0.0014988425925925924</v>
          </cell>
          <cell r="H15">
            <v>0.0035439814814814817</v>
          </cell>
          <cell r="I15">
            <v>6</v>
          </cell>
          <cell r="J15">
            <v>25</v>
          </cell>
        </row>
        <row r="16">
          <cell r="B16" t="str">
            <v>Бологов Владимир</v>
          </cell>
          <cell r="C16" t="str">
            <v>СШОР "Трудовые резер</v>
          </cell>
          <cell r="E16">
            <v>12</v>
          </cell>
          <cell r="F16">
            <v>2010</v>
          </cell>
          <cell r="G16">
            <v>0.002752314814814815</v>
          </cell>
          <cell r="H16">
            <v>0.006247685185185185</v>
          </cell>
          <cell r="I16">
            <v>7</v>
          </cell>
          <cell r="J16">
            <v>24</v>
          </cell>
        </row>
        <row r="19">
          <cell r="B19" t="str">
            <v>Фамилия, имя</v>
          </cell>
          <cell r="C19" t="str">
            <v>Коллектив</v>
          </cell>
          <cell r="D19" t="str">
            <v>Квал</v>
          </cell>
          <cell r="E19" t="str">
            <v>Номер</v>
          </cell>
          <cell r="F19" t="str">
            <v>ГР</v>
          </cell>
          <cell r="G19" t="str">
            <v>1 км</v>
          </cell>
          <cell r="H19" t="str">
            <v>Результат</v>
          </cell>
          <cell r="I19" t="str">
            <v>Место</v>
          </cell>
          <cell r="J19" t="str">
            <v>Очки</v>
          </cell>
        </row>
        <row r="20">
          <cell r="B20" t="str">
            <v>Малышева Ксения</v>
          </cell>
          <cell r="C20" t="str">
            <v>ЛК А.Легкова</v>
          </cell>
          <cell r="D20" t="str">
            <v>Iю</v>
          </cell>
          <cell r="E20">
            <v>3</v>
          </cell>
          <cell r="F20">
            <v>2006</v>
          </cell>
          <cell r="G20">
            <v>0.0013935185185185188</v>
          </cell>
          <cell r="H20">
            <v>0.0033240740740740743</v>
          </cell>
          <cell r="I20">
            <v>1</v>
          </cell>
          <cell r="J20">
            <v>33</v>
          </cell>
        </row>
        <row r="21">
          <cell r="B21" t="str">
            <v>Широкова Александра</v>
          </cell>
          <cell r="C21" t="str">
            <v>Москва, лично</v>
          </cell>
          <cell r="E21">
            <v>11</v>
          </cell>
          <cell r="F21">
            <v>2007</v>
          </cell>
          <cell r="G21">
            <v>0.0013819444444444443</v>
          </cell>
          <cell r="H21">
            <v>0.0034247685185185184</v>
          </cell>
          <cell r="I21">
            <v>2</v>
          </cell>
          <cell r="J21">
            <v>31</v>
          </cell>
        </row>
        <row r="22">
          <cell r="B22" t="str">
            <v>Крюк Алёна</v>
          </cell>
          <cell r="E22">
            <v>1</v>
          </cell>
          <cell r="F22">
            <v>2008</v>
          </cell>
          <cell r="G22">
            <v>0.0014756944444444444</v>
          </cell>
          <cell r="H22">
            <v>0.003577546296296296</v>
          </cell>
          <cell r="I22">
            <v>3</v>
          </cell>
          <cell r="J22">
            <v>29</v>
          </cell>
        </row>
        <row r="23">
          <cell r="B23" t="str">
            <v>Мысина Валерия</v>
          </cell>
          <cell r="C23" t="str">
            <v>Кольчугино</v>
          </cell>
          <cell r="E23">
            <v>7</v>
          </cell>
          <cell r="F23">
            <v>2006</v>
          </cell>
          <cell r="G23">
            <v>0.001681712962962963</v>
          </cell>
          <cell r="H23">
            <v>0.004116898148148148</v>
          </cell>
          <cell r="I23">
            <v>4</v>
          </cell>
          <cell r="J23">
            <v>27</v>
          </cell>
        </row>
        <row r="24">
          <cell r="B24" t="str">
            <v>Фалалеева Екатерина</v>
          </cell>
          <cell r="C24" t="str">
            <v>Кольчугино</v>
          </cell>
          <cell r="E24">
            <v>8</v>
          </cell>
          <cell r="F24">
            <v>2006</v>
          </cell>
          <cell r="G24">
            <v>0.0019259259259259262</v>
          </cell>
          <cell r="H24">
            <v>0.004869212962962963</v>
          </cell>
          <cell r="I24">
            <v>5</v>
          </cell>
          <cell r="J24">
            <v>26</v>
          </cell>
        </row>
        <row r="27">
          <cell r="B27" t="str">
            <v>Фамилия, имя</v>
          </cell>
          <cell r="C27" t="str">
            <v>Коллектив</v>
          </cell>
          <cell r="D27" t="str">
            <v>Квал</v>
          </cell>
          <cell r="E27" t="str">
            <v>Номер</v>
          </cell>
          <cell r="F27" t="str">
            <v>ГР</v>
          </cell>
          <cell r="G27" t="str">
            <v>1 км</v>
          </cell>
          <cell r="H27" t="str">
            <v>2 км</v>
          </cell>
          <cell r="I27" t="str">
            <v>Результат</v>
          </cell>
          <cell r="J27" t="str">
            <v>Место</v>
          </cell>
          <cell r="K27" t="str">
            <v>Очки</v>
          </cell>
        </row>
        <row r="28">
          <cell r="B28" t="str">
            <v>Мамичев Вячеслав</v>
          </cell>
          <cell r="C28" t="str">
            <v>ДЮСШ Краснознаменск</v>
          </cell>
          <cell r="D28" t="str">
            <v>II</v>
          </cell>
          <cell r="E28">
            <v>108</v>
          </cell>
          <cell r="F28">
            <v>2005</v>
          </cell>
          <cell r="G28">
            <v>0.0011608796296296295</v>
          </cell>
          <cell r="H28">
            <v>0.0027708333333333335</v>
          </cell>
          <cell r="I28">
            <v>0.004383101851851852</v>
          </cell>
          <cell r="J28">
            <v>1</v>
          </cell>
          <cell r="K28">
            <v>33</v>
          </cell>
        </row>
        <row r="29">
          <cell r="B29" t="str">
            <v>Абраменко Аркадий</v>
          </cell>
          <cell r="C29" t="str">
            <v>ДЮСШ Кольчугино</v>
          </cell>
          <cell r="E29">
            <v>111</v>
          </cell>
          <cell r="F29">
            <v>2004</v>
          </cell>
          <cell r="G29">
            <v>0.0011203703703703703</v>
          </cell>
          <cell r="H29">
            <v>0.0028078703703703703</v>
          </cell>
          <cell r="I29">
            <v>0.0044918981481481485</v>
          </cell>
          <cell r="J29">
            <v>2</v>
          </cell>
          <cell r="K29">
            <v>31</v>
          </cell>
        </row>
        <row r="30">
          <cell r="B30" t="str">
            <v>Забродин Кирилл</v>
          </cell>
          <cell r="C30" t="str">
            <v>ДЮСШ Кольчугино</v>
          </cell>
          <cell r="E30">
            <v>114</v>
          </cell>
          <cell r="F30">
            <v>2006</v>
          </cell>
          <cell r="G30">
            <v>0.0012476851851851852</v>
          </cell>
          <cell r="H30">
            <v>0.0030069444444444445</v>
          </cell>
          <cell r="I30">
            <v>0.004737268518518518</v>
          </cell>
          <cell r="J30">
            <v>3</v>
          </cell>
          <cell r="K30" t="str">
            <v>-</v>
          </cell>
        </row>
        <row r="31">
          <cell r="B31" t="str">
            <v>Батуев Арсений</v>
          </cell>
          <cell r="C31" t="str">
            <v>Одинцово ЦСКА</v>
          </cell>
          <cell r="E31">
            <v>112</v>
          </cell>
          <cell r="F31">
            <v>2005</v>
          </cell>
          <cell r="G31">
            <v>0.001230324074074074</v>
          </cell>
          <cell r="H31">
            <v>0.003023148148148148</v>
          </cell>
          <cell r="I31">
            <v>0.0048171296296296295</v>
          </cell>
          <cell r="J31">
            <v>4</v>
          </cell>
          <cell r="K31">
            <v>29</v>
          </cell>
        </row>
        <row r="32">
          <cell r="B32" t="str">
            <v>Федорченко Федор</v>
          </cell>
          <cell r="C32" t="str">
            <v>Юный лыжник</v>
          </cell>
          <cell r="E32">
            <v>113</v>
          </cell>
          <cell r="F32">
            <v>2006</v>
          </cell>
          <cell r="G32">
            <v>0.0012824074074074075</v>
          </cell>
          <cell r="H32">
            <v>0.003040509259259259</v>
          </cell>
          <cell r="I32">
            <v>0.004826388888888889</v>
          </cell>
          <cell r="J32">
            <v>5</v>
          </cell>
          <cell r="K32" t="str">
            <v>-</v>
          </cell>
        </row>
        <row r="33">
          <cell r="B33" t="str">
            <v>Подушко Даниил</v>
          </cell>
          <cell r="C33" t="str">
            <v>Кольчугино</v>
          </cell>
          <cell r="E33">
            <v>103</v>
          </cell>
          <cell r="F33">
            <v>2004</v>
          </cell>
          <cell r="G33">
            <v>0.0012476851851851852</v>
          </cell>
          <cell r="H33">
            <v>0.0031076388888888885</v>
          </cell>
          <cell r="I33">
            <v>0.00487962962962963</v>
          </cell>
          <cell r="J33">
            <v>6</v>
          </cell>
          <cell r="K33">
            <v>27</v>
          </cell>
        </row>
        <row r="34">
          <cell r="B34" t="str">
            <v>Чернышов Иван</v>
          </cell>
          <cell r="C34" t="str">
            <v>Кольчуг-Спорт</v>
          </cell>
          <cell r="D34" t="str">
            <v>Iю</v>
          </cell>
          <cell r="E34">
            <v>106</v>
          </cell>
          <cell r="F34">
            <v>2004</v>
          </cell>
          <cell r="G34">
            <v>0.0012789351851851853</v>
          </cell>
          <cell r="H34">
            <v>0.003127314814814815</v>
          </cell>
          <cell r="I34">
            <v>0.004898148148148149</v>
          </cell>
          <cell r="J34">
            <v>7</v>
          </cell>
          <cell r="K34">
            <v>26</v>
          </cell>
        </row>
        <row r="35">
          <cell r="B35" t="str">
            <v>Баринов Георгий</v>
          </cell>
          <cell r="C35" t="str">
            <v>Кольчуг-Спорт</v>
          </cell>
          <cell r="E35">
            <v>107</v>
          </cell>
          <cell r="F35">
            <v>2004</v>
          </cell>
          <cell r="G35">
            <v>0.0014444444444444444</v>
          </cell>
          <cell r="H35">
            <v>0.003513888888888889</v>
          </cell>
          <cell r="I35">
            <v>0.005564814814814815</v>
          </cell>
          <cell r="J35">
            <v>8</v>
          </cell>
          <cell r="K35">
            <v>25</v>
          </cell>
        </row>
        <row r="36">
          <cell r="B36" t="str">
            <v>Абызов Георгий</v>
          </cell>
          <cell r="C36" t="str">
            <v>ДЮСШ г. Химки</v>
          </cell>
          <cell r="E36">
            <v>101</v>
          </cell>
          <cell r="F36">
            <v>2004</v>
          </cell>
          <cell r="G36">
            <v>0.0016238425925925925</v>
          </cell>
          <cell r="H36">
            <v>0.004019675925925926</v>
          </cell>
          <cell r="I36">
            <v>0.006386574074074075</v>
          </cell>
          <cell r="J36">
            <v>9</v>
          </cell>
          <cell r="K36">
            <v>24</v>
          </cell>
        </row>
        <row r="39">
          <cell r="B39" t="str">
            <v>Фамилия, имя</v>
          </cell>
          <cell r="C39" t="str">
            <v>Коллектив</v>
          </cell>
          <cell r="D39" t="str">
            <v>Квал</v>
          </cell>
          <cell r="E39" t="str">
            <v>Номер</v>
          </cell>
          <cell r="F39" t="str">
            <v>ГР</v>
          </cell>
          <cell r="G39" t="str">
            <v>1 км</v>
          </cell>
          <cell r="H39" t="str">
            <v>2 км</v>
          </cell>
          <cell r="I39" t="str">
            <v>Результат</v>
          </cell>
          <cell r="J39" t="str">
            <v>Место</v>
          </cell>
          <cell r="K39" t="str">
            <v>Очки</v>
          </cell>
        </row>
        <row r="40">
          <cell r="B40" t="str">
            <v>Кудинова Дарья</v>
          </cell>
          <cell r="C40" t="str">
            <v>СШОР №49 "Тринта"</v>
          </cell>
          <cell r="E40">
            <v>110</v>
          </cell>
          <cell r="F40">
            <v>2004</v>
          </cell>
          <cell r="G40">
            <v>0.0011180555555555555</v>
          </cell>
          <cell r="H40">
            <v>0.0027511574074074075</v>
          </cell>
          <cell r="I40">
            <v>0.004403935185185185</v>
          </cell>
          <cell r="J40">
            <v>1</v>
          </cell>
          <cell r="K40">
            <v>33</v>
          </cell>
        </row>
        <row r="41">
          <cell r="B41" t="str">
            <v>Мусина Виктория</v>
          </cell>
          <cell r="C41" t="str">
            <v>ДЮСШ Кольчугино</v>
          </cell>
          <cell r="E41">
            <v>104</v>
          </cell>
          <cell r="F41">
            <v>2004</v>
          </cell>
          <cell r="G41">
            <v>0.0011805555555555556</v>
          </cell>
          <cell r="H41">
            <v>0.002931712962962963</v>
          </cell>
          <cell r="I41">
            <v>0.004549768518518518</v>
          </cell>
          <cell r="J41">
            <v>2</v>
          </cell>
          <cell r="K41">
            <v>31</v>
          </cell>
        </row>
        <row r="42">
          <cell r="B42" t="str">
            <v>Драчук Елизавета</v>
          </cell>
          <cell r="C42" t="str">
            <v>ДЮСШ Кольчугино</v>
          </cell>
          <cell r="E42">
            <v>102</v>
          </cell>
          <cell r="F42">
            <v>2004</v>
          </cell>
          <cell r="G42">
            <v>0.0011192129629629631</v>
          </cell>
          <cell r="H42">
            <v>0.0028738425925925928</v>
          </cell>
          <cell r="I42">
            <v>0.004611111111111111</v>
          </cell>
          <cell r="J42">
            <v>3</v>
          </cell>
          <cell r="K42">
            <v>29</v>
          </cell>
        </row>
        <row r="43">
          <cell r="B43" t="str">
            <v>Сучкова Алёна</v>
          </cell>
          <cell r="C43" t="str">
            <v>Ефремов</v>
          </cell>
          <cell r="E43">
            <v>109</v>
          </cell>
          <cell r="F43">
            <v>2004</v>
          </cell>
          <cell r="G43">
            <v>0.0012106481481481482</v>
          </cell>
          <cell r="H43">
            <v>0.003018518518518519</v>
          </cell>
          <cell r="I43">
            <v>0.004856481481481482</v>
          </cell>
          <cell r="J43">
            <v>4</v>
          </cell>
          <cell r="K43">
            <v>27</v>
          </cell>
        </row>
        <row r="46">
          <cell r="B46" t="str">
            <v>Фамилия, имя</v>
          </cell>
          <cell r="C46" t="str">
            <v>Коллектив</v>
          </cell>
          <cell r="D46" t="str">
            <v>Квал</v>
          </cell>
          <cell r="E46" t="str">
            <v>Номер</v>
          </cell>
          <cell r="F46" t="str">
            <v>ГР</v>
          </cell>
          <cell r="G46" t="str">
            <v>1 км</v>
          </cell>
          <cell r="H46" t="str">
            <v>2 км</v>
          </cell>
          <cell r="I46" t="str">
            <v>3 км</v>
          </cell>
          <cell r="J46" t="str">
            <v>4 км</v>
          </cell>
          <cell r="K46" t="str">
            <v>Результат</v>
          </cell>
          <cell r="L46" t="str">
            <v>Место</v>
          </cell>
          <cell r="M46" t="str">
            <v>Очки</v>
          </cell>
        </row>
        <row r="47">
          <cell r="B47" t="str">
            <v>Степанов Константин</v>
          </cell>
          <cell r="C47" t="str">
            <v>СШОР №49 "Тринта"</v>
          </cell>
          <cell r="E47">
            <v>308</v>
          </cell>
          <cell r="F47">
            <v>2003</v>
          </cell>
          <cell r="G47">
            <v>0.0010659722222222223</v>
          </cell>
          <cell r="H47">
            <v>0.002587962962962963</v>
          </cell>
          <cell r="I47">
            <v>0.004148148148148148</v>
          </cell>
          <cell r="J47">
            <v>0.005688657407407407</v>
          </cell>
          <cell r="K47">
            <v>0.007298611111111111</v>
          </cell>
          <cell r="L47">
            <v>1</v>
          </cell>
          <cell r="M47">
            <v>33</v>
          </cell>
        </row>
        <row r="48">
          <cell r="B48" t="str">
            <v>Иванов Илья</v>
          </cell>
          <cell r="C48" t="str">
            <v>ДЮСШ г. Химки</v>
          </cell>
          <cell r="E48">
            <v>304</v>
          </cell>
          <cell r="F48">
            <v>2002</v>
          </cell>
          <cell r="G48">
            <v>0.0011550925925925925</v>
          </cell>
          <cell r="H48">
            <v>0.002716435185185185</v>
          </cell>
          <cell r="I48">
            <v>0.004344907407407408</v>
          </cell>
          <cell r="J48">
            <v>0.006046296296296296</v>
          </cell>
          <cell r="K48">
            <v>0.0076909722222222214</v>
          </cell>
          <cell r="L48">
            <v>2</v>
          </cell>
          <cell r="M48">
            <v>31</v>
          </cell>
        </row>
        <row r="49">
          <cell r="B49" t="str">
            <v>Шабанов Дмитрий</v>
          </cell>
          <cell r="C49" t="str">
            <v>Юный лыжник</v>
          </cell>
          <cell r="E49">
            <v>305</v>
          </cell>
          <cell r="F49">
            <v>2003</v>
          </cell>
          <cell r="G49">
            <v>0.0011226851851851851</v>
          </cell>
          <cell r="H49">
            <v>0.002771990740740741</v>
          </cell>
          <cell r="I49">
            <v>0.00445949074074074</v>
          </cell>
          <cell r="J49">
            <v>0.00619212962962963</v>
          </cell>
          <cell r="K49">
            <v>0.007870370370370371</v>
          </cell>
          <cell r="L49">
            <v>3</v>
          </cell>
          <cell r="M49">
            <v>29</v>
          </cell>
        </row>
        <row r="50">
          <cell r="B50" t="str">
            <v>Гопонов Семен</v>
          </cell>
          <cell r="C50" t="str">
            <v>ЮМ Спартак</v>
          </cell>
          <cell r="E50">
            <v>301</v>
          </cell>
          <cell r="F50">
            <v>2002</v>
          </cell>
          <cell r="G50">
            <v>0.0011111111111111111</v>
          </cell>
          <cell r="H50">
            <v>0.0027800925925925923</v>
          </cell>
          <cell r="I50">
            <v>0.004460648148148148</v>
          </cell>
          <cell r="J50">
            <v>0.00622337962962963</v>
          </cell>
          <cell r="K50">
            <v>0.00793287037037037</v>
          </cell>
          <cell r="L50">
            <v>4</v>
          </cell>
          <cell r="M50">
            <v>27</v>
          </cell>
        </row>
        <row r="51">
          <cell r="B51" t="str">
            <v>Захаров Глеб</v>
          </cell>
          <cell r="C51" t="str">
            <v>ДЮСШ г. Химки</v>
          </cell>
          <cell r="E51">
            <v>303</v>
          </cell>
          <cell r="F51">
            <v>2002</v>
          </cell>
          <cell r="G51">
            <v>0.0012013888888888888</v>
          </cell>
          <cell r="H51">
            <v>0.0029224537037037036</v>
          </cell>
          <cell r="I51">
            <v>0.00471412037037037</v>
          </cell>
          <cell r="J51">
            <v>0.00657986111111111</v>
          </cell>
          <cell r="K51">
            <v>0.00846875</v>
          </cell>
          <cell r="L51">
            <v>5</v>
          </cell>
          <cell r="M51">
            <v>26</v>
          </cell>
        </row>
        <row r="52">
          <cell r="B52" t="str">
            <v>Никитенко Георгий</v>
          </cell>
          <cell r="C52" t="str">
            <v>Юный лыжник</v>
          </cell>
          <cell r="E52">
            <v>306</v>
          </cell>
          <cell r="F52">
            <v>2003</v>
          </cell>
          <cell r="G52">
            <v>0.0012199074074074074</v>
          </cell>
          <cell r="H52">
            <v>0.003024305555555556</v>
          </cell>
          <cell r="I52">
            <v>0.004862268518518518</v>
          </cell>
          <cell r="J52">
            <v>0.006743055555555557</v>
          </cell>
          <cell r="K52">
            <v>0.008493055555555556</v>
          </cell>
          <cell r="L52">
            <v>6</v>
          </cell>
          <cell r="M52">
            <v>25</v>
          </cell>
        </row>
        <row r="53">
          <cell r="B53" t="str">
            <v>Суворов Артем</v>
          </cell>
          <cell r="C53" t="str">
            <v>Юный лыжник</v>
          </cell>
          <cell r="E53">
            <v>307</v>
          </cell>
          <cell r="F53">
            <v>2003</v>
          </cell>
          <cell r="G53">
            <v>0.001236111111111111</v>
          </cell>
          <cell r="H53">
            <v>0.003074074074074074</v>
          </cell>
          <cell r="I53">
            <v>0.004989583333333333</v>
          </cell>
          <cell r="J53">
            <v>0.006996527777777778</v>
          </cell>
          <cell r="K53">
            <v>0.009065972222222222</v>
          </cell>
          <cell r="L53">
            <v>7</v>
          </cell>
          <cell r="M53">
            <v>24</v>
          </cell>
        </row>
        <row r="54">
          <cell r="B54" t="str">
            <v>Красуленко Олег</v>
          </cell>
          <cell r="C54" t="str">
            <v>СШ №93 на Можайке</v>
          </cell>
          <cell r="E54">
            <v>310</v>
          </cell>
          <cell r="F54">
            <v>2003</v>
          </cell>
          <cell r="G54">
            <v>0.0013541666666666667</v>
          </cell>
          <cell r="H54">
            <v>0.0036030092592592594</v>
          </cell>
          <cell r="I54">
            <v>0.005957175925925926</v>
          </cell>
          <cell r="J54">
            <v>0.00830787037037037</v>
          </cell>
          <cell r="K54">
            <v>0.010528935185185185</v>
          </cell>
          <cell r="L54">
            <v>8</v>
          </cell>
          <cell r="M54">
            <v>23</v>
          </cell>
        </row>
        <row r="57">
          <cell r="B57" t="str">
            <v>Фамилия, имя</v>
          </cell>
          <cell r="C57" t="str">
            <v>Коллектив</v>
          </cell>
          <cell r="D57" t="str">
            <v>Квал</v>
          </cell>
          <cell r="E57" t="str">
            <v>Номер</v>
          </cell>
          <cell r="F57" t="str">
            <v>ГР</v>
          </cell>
          <cell r="G57" t="str">
            <v>1 км</v>
          </cell>
          <cell r="H57" t="str">
            <v>2 км</v>
          </cell>
          <cell r="I57" t="str">
            <v>3 км</v>
          </cell>
          <cell r="J57" t="str">
            <v>Результат</v>
          </cell>
          <cell r="K57" t="str">
            <v>Место</v>
          </cell>
          <cell r="L57" t="str">
            <v>Очки</v>
          </cell>
        </row>
        <row r="58">
          <cell r="B58" t="str">
            <v>Захарова Екатерина</v>
          </cell>
          <cell r="C58" t="str">
            <v>СШОР №49 "Тринта"</v>
          </cell>
          <cell r="E58">
            <v>202</v>
          </cell>
          <cell r="F58">
            <v>2003</v>
          </cell>
          <cell r="G58">
            <v>0.0011180555555555555</v>
          </cell>
          <cell r="H58">
            <v>0.0027083333333333334</v>
          </cell>
          <cell r="I58">
            <v>0.004325231481481481</v>
          </cell>
          <cell r="J58">
            <v>0.005877314814814814</v>
          </cell>
          <cell r="K58">
            <v>1</v>
          </cell>
          <cell r="L58">
            <v>33</v>
          </cell>
        </row>
        <row r="59">
          <cell r="B59" t="str">
            <v>Бологова Наталья</v>
          </cell>
          <cell r="C59" t="str">
            <v>СШОР "Трудовые резер</v>
          </cell>
          <cell r="D59" t="str">
            <v>III</v>
          </cell>
          <cell r="E59">
            <v>201</v>
          </cell>
          <cell r="F59">
            <v>2002</v>
          </cell>
          <cell r="G59">
            <v>0.001571759259259259</v>
          </cell>
          <cell r="H59">
            <v>0.004005787037037038</v>
          </cell>
          <cell r="I59">
            <v>0.006520833333333333</v>
          </cell>
          <cell r="J59">
            <v>0.009409722222222224</v>
          </cell>
          <cell r="K59">
            <v>2</v>
          </cell>
          <cell r="L59">
            <v>31</v>
          </cell>
        </row>
        <row r="62">
          <cell r="B62" t="str">
            <v>Фамилия, имя</v>
          </cell>
          <cell r="C62" t="str">
            <v>Коллектив</v>
          </cell>
          <cell r="D62" t="str">
            <v>Квал</v>
          </cell>
          <cell r="E62" t="str">
            <v>Номер</v>
          </cell>
          <cell r="F62" t="str">
            <v>ГР</v>
          </cell>
          <cell r="G62" t="str">
            <v>1 км</v>
          </cell>
          <cell r="H62" t="str">
            <v>2 км</v>
          </cell>
          <cell r="I62" t="str">
            <v>3 км</v>
          </cell>
          <cell r="J62" t="str">
            <v>4 км</v>
          </cell>
          <cell r="K62" t="str">
            <v>Результат</v>
          </cell>
          <cell r="L62" t="str">
            <v>Место</v>
          </cell>
          <cell r="M62" t="str">
            <v>Очки</v>
          </cell>
        </row>
        <row r="63">
          <cell r="B63" t="str">
            <v>Попков Даниил</v>
          </cell>
          <cell r="C63" t="str">
            <v>СШ №93 на Можайке</v>
          </cell>
          <cell r="D63" t="str">
            <v>I</v>
          </cell>
          <cell r="E63">
            <v>309</v>
          </cell>
          <cell r="F63">
            <v>2001</v>
          </cell>
          <cell r="G63">
            <v>0.0010266203703703702</v>
          </cell>
          <cell r="H63">
            <v>0.0024976851851851853</v>
          </cell>
          <cell r="I63">
            <v>0.003966435185185185</v>
          </cell>
          <cell r="J63">
            <v>0.005466435185185185</v>
          </cell>
          <cell r="K63">
            <v>0.006923611111111112</v>
          </cell>
          <cell r="L63">
            <v>1</v>
          </cell>
          <cell r="M63">
            <v>33</v>
          </cell>
        </row>
        <row r="64">
          <cell r="B64" t="str">
            <v>Харитонов Даниил</v>
          </cell>
          <cell r="C64" t="str">
            <v>СШОР №49 "Тринта"</v>
          </cell>
          <cell r="E64">
            <v>302</v>
          </cell>
          <cell r="F64">
            <v>2000</v>
          </cell>
          <cell r="G64">
            <v>0.0010324074074074074</v>
          </cell>
          <cell r="H64">
            <v>0.0025509259259259257</v>
          </cell>
          <cell r="I64">
            <v>0.0041041666666666666</v>
          </cell>
          <cell r="J64">
            <v>0.005701388888888889</v>
          </cell>
          <cell r="K64">
            <v>0.00725925925925926</v>
          </cell>
          <cell r="L64">
            <v>2</v>
          </cell>
          <cell r="M64">
            <v>31</v>
          </cell>
        </row>
        <row r="67">
          <cell r="B67" t="str">
            <v>Фамилия, имя</v>
          </cell>
          <cell r="C67" t="str">
            <v>Коллектив</v>
          </cell>
          <cell r="D67" t="str">
            <v>Квал</v>
          </cell>
          <cell r="E67" t="str">
            <v>Номер</v>
          </cell>
          <cell r="F67" t="str">
            <v>ГР</v>
          </cell>
          <cell r="G67" t="str">
            <v>1 км</v>
          </cell>
          <cell r="H67" t="str">
            <v>2 км</v>
          </cell>
          <cell r="I67" t="str">
            <v>3 км</v>
          </cell>
          <cell r="J67" t="str">
            <v>4 км</v>
          </cell>
          <cell r="K67" t="str">
            <v>Место</v>
          </cell>
          <cell r="L67" t="str">
            <v>Очки</v>
          </cell>
        </row>
        <row r="68">
          <cell r="B68" t="str">
            <v>Попова Мария</v>
          </cell>
          <cell r="C68" t="str">
            <v>СШ №93 на Можайке</v>
          </cell>
          <cell r="D68" t="str">
            <v>I</v>
          </cell>
          <cell r="E68">
            <v>203</v>
          </cell>
          <cell r="F68">
            <v>2001</v>
          </cell>
          <cell r="G68">
            <v>0.0009918981481481482</v>
          </cell>
          <cell r="H68">
            <v>0.0024189814814814816</v>
          </cell>
          <cell r="I68">
            <v>0.0039027777777777776</v>
          </cell>
          <cell r="J68">
            <v>0.005368055555555556</v>
          </cell>
          <cell r="K68">
            <v>1</v>
          </cell>
          <cell r="L68">
            <v>33</v>
          </cell>
        </row>
        <row r="69">
          <cell r="B69" t="str">
            <v>Ломтева Анастасия</v>
          </cell>
          <cell r="C69" t="str">
            <v>СШОР №49 "Тринта"</v>
          </cell>
          <cell r="E69">
            <v>205</v>
          </cell>
          <cell r="F69">
            <v>2001</v>
          </cell>
          <cell r="G69">
            <v>0.0010046296296296298</v>
          </cell>
          <cell r="H69">
            <v>0.0024664351851851852</v>
          </cell>
          <cell r="I69">
            <v>0.0039560185185185184</v>
          </cell>
          <cell r="J69">
            <v>0.005505787037037037</v>
          </cell>
          <cell r="K69">
            <v>2</v>
          </cell>
          <cell r="L69">
            <v>31</v>
          </cell>
        </row>
        <row r="70">
          <cell r="B70" t="str">
            <v>Веденеева Екатерина</v>
          </cell>
          <cell r="C70" t="str">
            <v>Химки</v>
          </cell>
          <cell r="E70">
            <v>206</v>
          </cell>
          <cell r="F70">
            <v>2001</v>
          </cell>
          <cell r="G70">
            <v>0.0010625</v>
          </cell>
          <cell r="H70">
            <v>0.0025717592592592593</v>
          </cell>
          <cell r="I70">
            <v>0.004141203703703703</v>
          </cell>
          <cell r="J70">
            <v>0.0057708333333333335</v>
          </cell>
          <cell r="K70">
            <v>3</v>
          </cell>
          <cell r="L70">
            <v>29</v>
          </cell>
        </row>
        <row r="71">
          <cell r="B71" t="str">
            <v>Исайченкова Ксения</v>
          </cell>
          <cell r="C71" t="str">
            <v>СШ №93 на Можайке</v>
          </cell>
          <cell r="E71">
            <v>204</v>
          </cell>
          <cell r="F71">
            <v>2000</v>
          </cell>
          <cell r="G71">
            <v>0.001011574074074074</v>
          </cell>
          <cell r="H71">
            <v>0.0025694444444444445</v>
          </cell>
          <cell r="I71">
            <v>0.0042662037037037035</v>
          </cell>
          <cell r="J71">
            <v>0.005950231481481481</v>
          </cell>
          <cell r="K71">
            <v>4</v>
          </cell>
          <cell r="L71">
            <v>27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33">
          <cell r="B33" t="str">
            <v>Фамилия, имя</v>
          </cell>
          <cell r="C33" t="str">
            <v>Коллектив</v>
          </cell>
          <cell r="D33" t="str">
            <v>Номер</v>
          </cell>
          <cell r="E33" t="str">
            <v>ГР</v>
          </cell>
          <cell r="F33" t="str">
            <v>Круги</v>
          </cell>
          <cell r="G33" t="str">
            <v>Результат</v>
          </cell>
          <cell r="H33" t="str">
            <v>Место</v>
          </cell>
          <cell r="I33" t="str">
            <v>Очки</v>
          </cell>
        </row>
        <row r="34">
          <cell r="B34" t="str">
            <v>Завражин Павел</v>
          </cell>
          <cell r="C34" t="str">
            <v>СШОР №49 "Тринта"</v>
          </cell>
          <cell r="D34">
            <v>101</v>
          </cell>
          <cell r="E34">
            <v>1998</v>
          </cell>
          <cell r="F34">
            <v>10</v>
          </cell>
          <cell r="G34">
            <v>0.013599537037037037</v>
          </cell>
          <cell r="H34">
            <v>1</v>
          </cell>
          <cell r="I34">
            <v>33</v>
          </cell>
        </row>
        <row r="35">
          <cell r="B35" t="str">
            <v>Корноухов Даниил</v>
          </cell>
          <cell r="C35" t="str">
            <v>Нижегородская обл.</v>
          </cell>
          <cell r="D35">
            <v>102</v>
          </cell>
          <cell r="E35">
            <v>1998</v>
          </cell>
          <cell r="F35">
            <v>10</v>
          </cell>
          <cell r="G35">
            <v>0.013611111111111114</v>
          </cell>
          <cell r="H35">
            <v>2</v>
          </cell>
          <cell r="I35">
            <v>31</v>
          </cell>
        </row>
        <row r="36">
          <cell r="B36" t="str">
            <v>Чернов Георгий</v>
          </cell>
          <cell r="C36" t="str">
            <v>СШОР-81</v>
          </cell>
          <cell r="D36">
            <v>106</v>
          </cell>
          <cell r="E36">
            <v>1998</v>
          </cell>
          <cell r="F36">
            <v>10</v>
          </cell>
          <cell r="G36">
            <v>0.01375</v>
          </cell>
          <cell r="H36">
            <v>3</v>
          </cell>
          <cell r="I36">
            <v>29</v>
          </cell>
        </row>
        <row r="37">
          <cell r="B37" t="str">
            <v>Калякин Сергей</v>
          </cell>
          <cell r="C37" t="str">
            <v>Москва, лично</v>
          </cell>
          <cell r="D37">
            <v>103</v>
          </cell>
          <cell r="E37">
            <v>1999</v>
          </cell>
          <cell r="F37">
            <v>8</v>
          </cell>
          <cell r="G37">
            <v>0.011354166666666667</v>
          </cell>
          <cell r="H37">
            <v>4</v>
          </cell>
          <cell r="I37">
            <v>27</v>
          </cell>
        </row>
        <row r="47">
          <cell r="B47" t="str">
            <v>Фамилия, имя</v>
          </cell>
          <cell r="C47" t="str">
            <v>Коллектив</v>
          </cell>
          <cell r="D47" t="str">
            <v>Номер</v>
          </cell>
          <cell r="E47" t="str">
            <v>ГР</v>
          </cell>
          <cell r="F47" t="str">
            <v>Круги</v>
          </cell>
          <cell r="G47" t="str">
            <v>Результат</v>
          </cell>
          <cell r="H47" t="str">
            <v>Место</v>
          </cell>
          <cell r="I47" t="str">
            <v>Очки</v>
          </cell>
        </row>
        <row r="48">
          <cell r="B48" t="str">
            <v>Кузякин Александр</v>
          </cell>
          <cell r="C48" t="str">
            <v>Рыцари Истины</v>
          </cell>
          <cell r="D48">
            <v>154</v>
          </cell>
          <cell r="E48">
            <v>1955</v>
          </cell>
          <cell r="F48">
            <v>10</v>
          </cell>
          <cell r="G48">
            <v>0.015243055555555557</v>
          </cell>
          <cell r="H48">
            <v>1</v>
          </cell>
          <cell r="I48">
            <v>33</v>
          </cell>
        </row>
        <row r="49">
          <cell r="B49" t="str">
            <v>Менжак Олег</v>
          </cell>
          <cell r="C49" t="str">
            <v>лично</v>
          </cell>
          <cell r="D49">
            <v>157</v>
          </cell>
          <cell r="E49">
            <v>1954</v>
          </cell>
          <cell r="F49">
            <v>10</v>
          </cell>
          <cell r="G49">
            <v>0.01525462962962963</v>
          </cell>
          <cell r="H49">
            <v>2</v>
          </cell>
          <cell r="I49">
            <v>31</v>
          </cell>
        </row>
        <row r="50">
          <cell r="B50" t="str">
            <v>Горшков Сергей</v>
          </cell>
          <cell r="C50" t="str">
            <v>клуб "Маруся"</v>
          </cell>
          <cell r="D50">
            <v>151</v>
          </cell>
          <cell r="E50">
            <v>1954</v>
          </cell>
          <cell r="F50">
            <v>10</v>
          </cell>
          <cell r="G50">
            <v>0.015335648148148147</v>
          </cell>
          <cell r="H50">
            <v>3</v>
          </cell>
          <cell r="I50">
            <v>29</v>
          </cell>
        </row>
        <row r="51">
          <cell r="B51" t="str">
            <v>Банецкий Виктор</v>
          </cell>
          <cell r="C51" t="str">
            <v>ЗелФЛГБ</v>
          </cell>
          <cell r="D51">
            <v>156</v>
          </cell>
          <cell r="E51">
            <v>1955</v>
          </cell>
          <cell r="F51">
            <v>10</v>
          </cell>
          <cell r="G51">
            <v>0.015358796296296296</v>
          </cell>
          <cell r="H51">
            <v>4</v>
          </cell>
          <cell r="I51">
            <v>27</v>
          </cell>
        </row>
        <row r="52">
          <cell r="B52" t="str">
            <v>Савельев Владимир</v>
          </cell>
          <cell r="C52" t="str">
            <v>лично</v>
          </cell>
          <cell r="D52">
            <v>158</v>
          </cell>
          <cell r="E52">
            <v>1952</v>
          </cell>
          <cell r="F52">
            <v>9</v>
          </cell>
          <cell r="G52">
            <v>0.013842592592592594</v>
          </cell>
          <cell r="H52">
            <v>5</v>
          </cell>
          <cell r="I52">
            <v>26</v>
          </cell>
        </row>
        <row r="53">
          <cell r="B53" t="str">
            <v>Абакумов Виктор</v>
          </cell>
          <cell r="C53" t="str">
            <v>лично</v>
          </cell>
          <cell r="D53">
            <v>153</v>
          </cell>
          <cell r="E53">
            <v>1950</v>
          </cell>
          <cell r="F53">
            <v>8</v>
          </cell>
          <cell r="G53">
            <v>0.012280092592592592</v>
          </cell>
          <cell r="H53">
            <v>6</v>
          </cell>
          <cell r="I53">
            <v>25</v>
          </cell>
        </row>
        <row r="54">
          <cell r="B54" t="str">
            <v>Ларин Владимир</v>
          </cell>
          <cell r="C54" t="str">
            <v>Подольск</v>
          </cell>
          <cell r="D54">
            <v>152</v>
          </cell>
          <cell r="E54">
            <v>1954</v>
          </cell>
          <cell r="F54">
            <v>7</v>
          </cell>
          <cell r="G54">
            <v>0.011145833333333334</v>
          </cell>
          <cell r="H54">
            <v>7</v>
          </cell>
          <cell r="I54">
            <v>24</v>
          </cell>
        </row>
        <row r="55">
          <cell r="B55" t="str">
            <v>Носов Владимир</v>
          </cell>
          <cell r="C55" t="str">
            <v>лично</v>
          </cell>
          <cell r="D55">
            <v>159</v>
          </cell>
          <cell r="E55">
            <v>1948</v>
          </cell>
          <cell r="F55">
            <v>6</v>
          </cell>
          <cell r="G55">
            <v>0.009328703703703704</v>
          </cell>
          <cell r="H55">
            <v>8</v>
          </cell>
          <cell r="I55">
            <v>23</v>
          </cell>
        </row>
        <row r="56">
          <cell r="B56" t="str">
            <v>Усов Алексей</v>
          </cell>
          <cell r="C56" t="str">
            <v>КФК 164</v>
          </cell>
          <cell r="D56">
            <v>160</v>
          </cell>
          <cell r="E56">
            <v>1954</v>
          </cell>
          <cell r="F56">
            <v>5</v>
          </cell>
          <cell r="G56">
            <v>0.008402777777777778</v>
          </cell>
          <cell r="H56">
            <v>9</v>
          </cell>
          <cell r="I56">
            <v>22</v>
          </cell>
        </row>
        <row r="57">
          <cell r="B57" t="str">
            <v>Зарецкий Александр</v>
          </cell>
          <cell r="C57" t="str">
            <v>клуб Манжосов</v>
          </cell>
          <cell r="D57">
            <v>155</v>
          </cell>
          <cell r="E57">
            <v>1947</v>
          </cell>
          <cell r="F57">
            <v>4</v>
          </cell>
          <cell r="G57">
            <v>0.0066782407407407415</v>
          </cell>
          <cell r="H57">
            <v>10</v>
          </cell>
          <cell r="I57">
            <v>21</v>
          </cell>
        </row>
        <row r="61">
          <cell r="B61" t="str">
            <v>Фамилия, имя</v>
          </cell>
          <cell r="C61" t="str">
            <v>Коллектив</v>
          </cell>
          <cell r="D61" t="str">
            <v>Номер</v>
          </cell>
          <cell r="E61" t="str">
            <v>ГР</v>
          </cell>
          <cell r="F61" t="str">
            <v>Круги</v>
          </cell>
          <cell r="G61" t="str">
            <v>Результат</v>
          </cell>
          <cell r="H61" t="str">
            <v>Место</v>
          </cell>
          <cell r="I61" t="str">
            <v>Очки</v>
          </cell>
        </row>
        <row r="62">
          <cell r="B62" t="str">
            <v>Королев Владимир</v>
          </cell>
          <cell r="C62" t="str">
            <v>Волкуша</v>
          </cell>
          <cell r="D62">
            <v>203</v>
          </cell>
          <cell r="E62">
            <v>1965</v>
          </cell>
          <cell r="F62">
            <v>12</v>
          </cell>
          <cell r="G62">
            <v>0.016631944444444446</v>
          </cell>
          <cell r="H62">
            <v>1</v>
          </cell>
          <cell r="I62">
            <v>33</v>
          </cell>
        </row>
        <row r="63">
          <cell r="B63" t="str">
            <v>Кондрашов Андрей</v>
          </cell>
          <cell r="C63" t="str">
            <v>клуб "Манжосов"</v>
          </cell>
          <cell r="D63">
            <v>205</v>
          </cell>
          <cell r="E63">
            <v>1959</v>
          </cell>
          <cell r="F63">
            <v>12</v>
          </cell>
          <cell r="G63">
            <v>0.016701388888888887</v>
          </cell>
          <cell r="H63">
            <v>2</v>
          </cell>
          <cell r="I63">
            <v>31</v>
          </cell>
        </row>
        <row r="64">
          <cell r="B64" t="str">
            <v>Марюков Сергей</v>
          </cell>
          <cell r="C64" t="str">
            <v>КЛБ Марафонец</v>
          </cell>
          <cell r="D64">
            <v>204</v>
          </cell>
          <cell r="E64">
            <v>1961</v>
          </cell>
          <cell r="F64">
            <v>12</v>
          </cell>
          <cell r="G64">
            <v>0.016828703703703703</v>
          </cell>
          <cell r="H64">
            <v>3</v>
          </cell>
          <cell r="I64">
            <v>29</v>
          </cell>
        </row>
        <row r="65">
          <cell r="B65" t="str">
            <v>Воробьев Виктор</v>
          </cell>
          <cell r="C65" t="str">
            <v>с/к Волна</v>
          </cell>
          <cell r="D65">
            <v>208</v>
          </cell>
          <cell r="E65">
            <v>1963</v>
          </cell>
          <cell r="F65">
            <v>12</v>
          </cell>
          <cell r="G65">
            <v>0.016886574074074075</v>
          </cell>
          <cell r="H65">
            <v>4</v>
          </cell>
          <cell r="I65">
            <v>27</v>
          </cell>
        </row>
        <row r="66">
          <cell r="B66" t="str">
            <v>Ильвовский Алексей</v>
          </cell>
          <cell r="C66" t="str">
            <v>Альфа-Битца</v>
          </cell>
          <cell r="D66">
            <v>209</v>
          </cell>
          <cell r="E66">
            <v>1961</v>
          </cell>
          <cell r="F66">
            <v>11</v>
          </cell>
          <cell r="G66">
            <v>0.01542824074074074</v>
          </cell>
          <cell r="H66">
            <v>5</v>
          </cell>
          <cell r="I66">
            <v>26</v>
          </cell>
        </row>
        <row r="67">
          <cell r="B67" t="str">
            <v>Носенко Валерий</v>
          </cell>
          <cell r="C67" t="str">
            <v>лично</v>
          </cell>
          <cell r="D67">
            <v>201</v>
          </cell>
          <cell r="E67">
            <v>1965</v>
          </cell>
          <cell r="F67">
            <v>10</v>
          </cell>
          <cell r="G67">
            <v>0.0140625</v>
          </cell>
          <cell r="H67">
            <v>6</v>
          </cell>
          <cell r="I67">
            <v>25</v>
          </cell>
        </row>
        <row r="68">
          <cell r="B68" t="str">
            <v>Незванов Юрий</v>
          </cell>
          <cell r="C68" t="str">
            <v>ЛК Арена</v>
          </cell>
          <cell r="D68">
            <v>202</v>
          </cell>
          <cell r="E68">
            <v>1962</v>
          </cell>
          <cell r="F68">
            <v>9</v>
          </cell>
          <cell r="G68">
            <v>0.013043981481481483</v>
          </cell>
          <cell r="H68">
            <v>7</v>
          </cell>
          <cell r="I68">
            <v>24</v>
          </cell>
        </row>
        <row r="69">
          <cell r="B69" t="str">
            <v>Соловьев Андрей</v>
          </cell>
          <cell r="C69" t="str">
            <v>Солнечногорск</v>
          </cell>
          <cell r="D69">
            <v>206</v>
          </cell>
          <cell r="E69">
            <v>1965</v>
          </cell>
          <cell r="F69">
            <v>8</v>
          </cell>
          <cell r="G69">
            <v>0.011932870370370371</v>
          </cell>
          <cell r="H69">
            <v>8</v>
          </cell>
          <cell r="I69">
            <v>23</v>
          </cell>
        </row>
        <row r="70">
          <cell r="B70" t="str">
            <v>Шварц Михаил</v>
          </cell>
          <cell r="C70" t="str">
            <v>СК Ромашково</v>
          </cell>
          <cell r="D70">
            <v>207</v>
          </cell>
          <cell r="E70">
            <v>1961</v>
          </cell>
          <cell r="F70">
            <v>7</v>
          </cell>
          <cell r="G70">
            <v>0.010439814814814813</v>
          </cell>
          <cell r="H70">
            <v>9</v>
          </cell>
          <cell r="I70">
            <v>22</v>
          </cell>
        </row>
        <row r="71">
          <cell r="B71" t="str">
            <v>Малкин Виталий</v>
          </cell>
          <cell r="C71" t="str">
            <v>Локомотив Монино</v>
          </cell>
          <cell r="D71">
            <v>210</v>
          </cell>
          <cell r="E71">
            <v>1963</v>
          </cell>
          <cell r="F71">
            <v>4</v>
          </cell>
          <cell r="G71">
            <v>0.006863425925925926</v>
          </cell>
          <cell r="H71">
            <v>10</v>
          </cell>
          <cell r="I71">
            <v>21</v>
          </cell>
        </row>
        <row r="75">
          <cell r="B75" t="str">
            <v>Фамилия, имя</v>
          </cell>
          <cell r="C75" t="str">
            <v>Коллектив</v>
          </cell>
          <cell r="D75" t="str">
            <v>Номер</v>
          </cell>
          <cell r="E75" t="str">
            <v>ГР</v>
          </cell>
          <cell r="F75" t="str">
            <v>Круги</v>
          </cell>
          <cell r="G75" t="str">
            <v>Результат</v>
          </cell>
          <cell r="H75" t="str">
            <v>Место</v>
          </cell>
          <cell r="I75" t="str">
            <v>Очки</v>
          </cell>
        </row>
        <row r="76">
          <cell r="B76" t="str">
            <v>Ямбаев Илья</v>
          </cell>
          <cell r="C76" t="str">
            <v>клуб Манжосов</v>
          </cell>
          <cell r="D76">
            <v>253</v>
          </cell>
          <cell r="E76">
            <v>1975</v>
          </cell>
          <cell r="F76">
            <v>14</v>
          </cell>
          <cell r="G76">
            <v>0.018831018518518518</v>
          </cell>
          <cell r="H76">
            <v>1</v>
          </cell>
          <cell r="I76">
            <v>33</v>
          </cell>
        </row>
        <row r="77">
          <cell r="B77" t="str">
            <v>Гусев Алексей</v>
          </cell>
          <cell r="C77" t="str">
            <v>Коломна</v>
          </cell>
          <cell r="D77">
            <v>267</v>
          </cell>
          <cell r="E77">
            <v>1970</v>
          </cell>
          <cell r="F77">
            <v>14</v>
          </cell>
          <cell r="G77">
            <v>0.01884259259259259</v>
          </cell>
          <cell r="H77">
            <v>2</v>
          </cell>
          <cell r="I77">
            <v>31</v>
          </cell>
        </row>
        <row r="78">
          <cell r="B78" t="str">
            <v>Щепёткин Алексей</v>
          </cell>
          <cell r="C78" t="str">
            <v>triskirun.ru</v>
          </cell>
          <cell r="D78">
            <v>264</v>
          </cell>
          <cell r="E78">
            <v>1968</v>
          </cell>
          <cell r="F78">
            <v>14</v>
          </cell>
          <cell r="G78">
            <v>0.018865740740740742</v>
          </cell>
          <cell r="H78">
            <v>3</v>
          </cell>
          <cell r="I78">
            <v>29</v>
          </cell>
        </row>
        <row r="79">
          <cell r="B79" t="str">
            <v>Гутников Григорий</v>
          </cell>
          <cell r="C79" t="str">
            <v>Динамо</v>
          </cell>
          <cell r="D79">
            <v>262</v>
          </cell>
          <cell r="E79">
            <v>1975</v>
          </cell>
          <cell r="F79">
            <v>14</v>
          </cell>
          <cell r="G79">
            <v>0.01951388888888889</v>
          </cell>
          <cell r="H79">
            <v>4</v>
          </cell>
          <cell r="I79">
            <v>27</v>
          </cell>
        </row>
        <row r="80">
          <cell r="B80" t="str">
            <v>Машинистов Сергей</v>
          </cell>
          <cell r="C80" t="str">
            <v>с/к Волна</v>
          </cell>
          <cell r="D80">
            <v>259</v>
          </cell>
          <cell r="E80">
            <v>1968</v>
          </cell>
          <cell r="F80">
            <v>13</v>
          </cell>
          <cell r="G80">
            <v>0.017881944444444443</v>
          </cell>
          <cell r="H80">
            <v>5</v>
          </cell>
          <cell r="I80">
            <v>26</v>
          </cell>
        </row>
        <row r="81">
          <cell r="B81" t="str">
            <v>Есаков Сергей</v>
          </cell>
          <cell r="C81" t="str">
            <v>СК Посейдон</v>
          </cell>
          <cell r="D81">
            <v>257</v>
          </cell>
          <cell r="E81">
            <v>1967</v>
          </cell>
          <cell r="F81">
            <v>12</v>
          </cell>
          <cell r="G81">
            <v>0.01699074074074074</v>
          </cell>
          <cell r="H81">
            <v>6</v>
          </cell>
          <cell r="I81">
            <v>25</v>
          </cell>
        </row>
        <row r="82">
          <cell r="B82" t="str">
            <v>Ендовицкий Влас</v>
          </cell>
          <cell r="C82" t="str">
            <v>Лыжный сервис "ТОКО"</v>
          </cell>
          <cell r="D82">
            <v>252</v>
          </cell>
          <cell r="E82">
            <v>1970</v>
          </cell>
          <cell r="F82">
            <v>11</v>
          </cell>
          <cell r="G82">
            <v>0.015891203703703703</v>
          </cell>
          <cell r="H82">
            <v>7</v>
          </cell>
          <cell r="I82">
            <v>24</v>
          </cell>
        </row>
        <row r="83">
          <cell r="B83" t="str">
            <v>Журавлев Денис</v>
          </cell>
          <cell r="C83" t="str">
            <v>ФЛГБ Зеленоград</v>
          </cell>
          <cell r="D83">
            <v>255</v>
          </cell>
          <cell r="E83">
            <v>1970</v>
          </cell>
          <cell r="F83">
            <v>10</v>
          </cell>
          <cell r="G83">
            <v>0.014016203703703704</v>
          </cell>
          <cell r="H83">
            <v>8</v>
          </cell>
          <cell r="I83">
            <v>23</v>
          </cell>
        </row>
        <row r="84">
          <cell r="B84" t="str">
            <v>Баринов Юрий</v>
          </cell>
          <cell r="C84" t="str">
            <v>Кольчуг-Спорт</v>
          </cell>
          <cell r="D84">
            <v>251</v>
          </cell>
          <cell r="E84">
            <v>1973</v>
          </cell>
          <cell r="F84">
            <v>9</v>
          </cell>
          <cell r="G84">
            <v>0.012534722222222223</v>
          </cell>
          <cell r="H84">
            <v>9</v>
          </cell>
          <cell r="I84">
            <v>22</v>
          </cell>
        </row>
        <row r="85">
          <cell r="B85" t="str">
            <v>Есаков Игорь</v>
          </cell>
          <cell r="C85" t="str">
            <v>СК Посейдон</v>
          </cell>
          <cell r="D85">
            <v>256</v>
          </cell>
          <cell r="E85">
            <v>1969</v>
          </cell>
          <cell r="F85">
            <v>8</v>
          </cell>
          <cell r="G85">
            <v>0.011111111111111112</v>
          </cell>
          <cell r="H85">
            <v>10</v>
          </cell>
          <cell r="I85">
            <v>21</v>
          </cell>
        </row>
        <row r="86">
          <cell r="B86" t="str">
            <v>Ильичев Эдуард</v>
          </cell>
          <cell r="C86" t="str">
            <v>Выкса нижегородская</v>
          </cell>
          <cell r="D86">
            <v>260</v>
          </cell>
          <cell r="E86">
            <v>1968</v>
          </cell>
          <cell r="F86">
            <v>7</v>
          </cell>
          <cell r="G86">
            <v>0.010104166666666668</v>
          </cell>
          <cell r="H86">
            <v>11</v>
          </cell>
          <cell r="I86">
            <v>20</v>
          </cell>
        </row>
        <row r="87">
          <cell r="B87" t="str">
            <v>Шавеко Денис</v>
          </cell>
          <cell r="C87" t="str">
            <v>лично</v>
          </cell>
          <cell r="D87">
            <v>261</v>
          </cell>
          <cell r="E87">
            <v>1974</v>
          </cell>
          <cell r="F87">
            <v>6</v>
          </cell>
          <cell r="G87">
            <v>0.008564814814814815</v>
          </cell>
          <cell r="H87">
            <v>12</v>
          </cell>
          <cell r="I87">
            <v>19</v>
          </cell>
        </row>
        <row r="88">
          <cell r="B88" t="str">
            <v>Аникин Александр</v>
          </cell>
          <cell r="C88" t="str">
            <v>Москва, СК Лось</v>
          </cell>
          <cell r="D88">
            <v>263</v>
          </cell>
          <cell r="E88">
            <v>1968</v>
          </cell>
          <cell r="F88">
            <v>5</v>
          </cell>
          <cell r="G88">
            <v>0.007037037037037037</v>
          </cell>
          <cell r="H88">
            <v>13</v>
          </cell>
          <cell r="I88">
            <v>18</v>
          </cell>
        </row>
        <row r="89">
          <cell r="B89" t="str">
            <v>Ганушкин Олег</v>
          </cell>
          <cell r="C89" t="str">
            <v>Братцево</v>
          </cell>
          <cell r="D89">
            <v>266</v>
          </cell>
          <cell r="E89">
            <v>1972</v>
          </cell>
          <cell r="F89">
            <v>4</v>
          </cell>
          <cell r="G89">
            <v>0.005648148148148148</v>
          </cell>
          <cell r="H89">
            <v>14</v>
          </cell>
          <cell r="I89">
            <v>17</v>
          </cell>
        </row>
        <row r="90">
          <cell r="B90" t="str">
            <v>Люмаров Георгий</v>
          </cell>
          <cell r="C90" t="str">
            <v>ЛК Нижнецарицынский</v>
          </cell>
          <cell r="D90">
            <v>258</v>
          </cell>
          <cell r="E90">
            <v>1971</v>
          </cell>
          <cell r="F90">
            <v>3</v>
          </cell>
          <cell r="G90">
            <v>0.004131944444444444</v>
          </cell>
          <cell r="H90">
            <v>15</v>
          </cell>
          <cell r="I90">
            <v>16</v>
          </cell>
        </row>
        <row r="91">
          <cell r="B91" t="str">
            <v>Быков Евгений</v>
          </cell>
          <cell r="C91" t="str">
            <v>лично</v>
          </cell>
          <cell r="D91">
            <v>265</v>
          </cell>
          <cell r="E91">
            <v>1970</v>
          </cell>
          <cell r="F91">
            <v>2</v>
          </cell>
          <cell r="G91">
            <v>0.0025694444444444445</v>
          </cell>
          <cell r="H91">
            <v>16</v>
          </cell>
          <cell r="I91">
            <v>15</v>
          </cell>
        </row>
        <row r="92">
          <cell r="B92" t="str">
            <v>Зацаринный Александр</v>
          </cell>
          <cell r="C92" t="str">
            <v>п.Володарского</v>
          </cell>
          <cell r="D92">
            <v>254</v>
          </cell>
          <cell r="E92">
            <v>1974</v>
          </cell>
          <cell r="F92">
            <v>1</v>
          </cell>
          <cell r="G92">
            <v>0.0011226851851851851</v>
          </cell>
          <cell r="H92">
            <v>17</v>
          </cell>
          <cell r="I92">
            <v>14</v>
          </cell>
        </row>
        <row r="96">
          <cell r="B96" t="str">
            <v>Фамилия, имя</v>
          </cell>
          <cell r="C96" t="str">
            <v>Коллектив</v>
          </cell>
          <cell r="D96" t="str">
            <v>Номер</v>
          </cell>
          <cell r="E96" t="str">
            <v>ГР</v>
          </cell>
          <cell r="F96" t="str">
            <v>Круги</v>
          </cell>
          <cell r="G96" t="str">
            <v>Результат</v>
          </cell>
          <cell r="H96" t="str">
            <v>Место</v>
          </cell>
          <cell r="I96" t="str">
            <v>Очки</v>
          </cell>
        </row>
        <row r="97">
          <cell r="B97" t="str">
            <v>Безгин Илья</v>
          </cell>
          <cell r="C97" t="str">
            <v>ГСОБ "Лесная"</v>
          </cell>
          <cell r="D97">
            <v>360</v>
          </cell>
          <cell r="E97">
            <v>1995</v>
          </cell>
          <cell r="F97">
            <v>16</v>
          </cell>
          <cell r="G97">
            <v>0.02013888888888889</v>
          </cell>
          <cell r="H97">
            <v>1</v>
          </cell>
          <cell r="I97">
            <v>33</v>
          </cell>
        </row>
        <row r="98">
          <cell r="B98" t="str">
            <v>Курлович Сергей</v>
          </cell>
          <cell r="C98" t="str">
            <v>Москва, лично</v>
          </cell>
          <cell r="D98">
            <v>361</v>
          </cell>
          <cell r="E98">
            <v>1985</v>
          </cell>
          <cell r="F98">
            <v>16</v>
          </cell>
          <cell r="G98">
            <v>0.020532407407407405</v>
          </cell>
          <cell r="H98">
            <v>2</v>
          </cell>
          <cell r="I98">
            <v>31</v>
          </cell>
        </row>
        <row r="99">
          <cell r="B99" t="str">
            <v>Зубцов Артем</v>
          </cell>
          <cell r="C99" t="str">
            <v>ЮМ Спартак</v>
          </cell>
          <cell r="D99">
            <v>362</v>
          </cell>
          <cell r="E99">
            <v>1993</v>
          </cell>
          <cell r="F99">
            <v>16</v>
          </cell>
          <cell r="G99">
            <v>0.02054398148148148</v>
          </cell>
          <cell r="H99">
            <v>3</v>
          </cell>
          <cell r="I99">
            <v>29</v>
          </cell>
        </row>
        <row r="100">
          <cell r="B100" t="str">
            <v>Чирков Алексей</v>
          </cell>
          <cell r="C100" t="str">
            <v>АГЗ МЧС</v>
          </cell>
          <cell r="D100">
            <v>363</v>
          </cell>
          <cell r="E100">
            <v>1986</v>
          </cell>
          <cell r="F100">
            <v>16</v>
          </cell>
          <cell r="G100">
            <v>0.020555555555555556</v>
          </cell>
          <cell r="H100">
            <v>4</v>
          </cell>
          <cell r="I100">
            <v>27</v>
          </cell>
        </row>
        <row r="101">
          <cell r="B101" t="str">
            <v>Исаев Алексей</v>
          </cell>
          <cell r="C101" t="str">
            <v>МЧС России</v>
          </cell>
          <cell r="D101">
            <v>357</v>
          </cell>
          <cell r="E101">
            <v>1989</v>
          </cell>
          <cell r="F101">
            <v>15</v>
          </cell>
          <cell r="G101">
            <v>0.02</v>
          </cell>
          <cell r="H101">
            <v>5</v>
          </cell>
          <cell r="I101">
            <v>26</v>
          </cell>
        </row>
        <row r="102">
          <cell r="B102" t="str">
            <v>Харламов Михаил</v>
          </cell>
          <cell r="C102" t="str">
            <v>ЮМ Спартак</v>
          </cell>
          <cell r="D102">
            <v>351</v>
          </cell>
          <cell r="E102">
            <v>1995</v>
          </cell>
          <cell r="F102">
            <v>12</v>
          </cell>
          <cell r="G102">
            <v>0.016620370370370372</v>
          </cell>
          <cell r="H102">
            <v>6</v>
          </cell>
          <cell r="I102">
            <v>25</v>
          </cell>
        </row>
        <row r="103">
          <cell r="B103" t="str">
            <v>Комогоров Владимир</v>
          </cell>
          <cell r="C103" t="str">
            <v>лично</v>
          </cell>
          <cell r="D103">
            <v>352</v>
          </cell>
          <cell r="E103">
            <v>1976</v>
          </cell>
          <cell r="F103">
            <v>12</v>
          </cell>
          <cell r="G103">
            <v>0.016620370370370372</v>
          </cell>
          <cell r="H103">
            <v>6</v>
          </cell>
          <cell r="I103">
            <v>24</v>
          </cell>
        </row>
        <row r="104">
          <cell r="B104" t="str">
            <v>Ефремов Алексей</v>
          </cell>
          <cell r="C104" t="str">
            <v>База "Лесная" Троицк</v>
          </cell>
          <cell r="D104">
            <v>353</v>
          </cell>
          <cell r="E104">
            <v>1982</v>
          </cell>
          <cell r="F104">
            <v>10</v>
          </cell>
          <cell r="G104">
            <v>0.013715277777777778</v>
          </cell>
          <cell r="H104">
            <v>8</v>
          </cell>
          <cell r="I104">
            <v>23</v>
          </cell>
        </row>
        <row r="105">
          <cell r="B105" t="str">
            <v>Устенко Сергей</v>
          </cell>
          <cell r="C105" t="str">
            <v>Сергиев Посад</v>
          </cell>
          <cell r="D105">
            <v>355</v>
          </cell>
          <cell r="E105">
            <v>1993</v>
          </cell>
          <cell r="F105">
            <v>8</v>
          </cell>
          <cell r="G105">
            <v>0.01125</v>
          </cell>
          <cell r="H105">
            <v>9</v>
          </cell>
          <cell r="I105">
            <v>22</v>
          </cell>
        </row>
        <row r="106">
          <cell r="B106" t="str">
            <v>Никитенко Борис</v>
          </cell>
          <cell r="C106" t="str">
            <v>СК "Альфа-Битца"</v>
          </cell>
          <cell r="D106">
            <v>358</v>
          </cell>
          <cell r="E106">
            <v>1976</v>
          </cell>
          <cell r="F106">
            <v>7</v>
          </cell>
          <cell r="G106">
            <v>0.009965277777777778</v>
          </cell>
          <cell r="H106">
            <v>10</v>
          </cell>
          <cell r="I106">
            <v>21</v>
          </cell>
        </row>
        <row r="107">
          <cell r="B107" t="str">
            <v>Барбашин Александр</v>
          </cell>
          <cell r="C107" t="str">
            <v>VolkushaBulls</v>
          </cell>
          <cell r="D107">
            <v>365</v>
          </cell>
          <cell r="E107">
            <v>1985</v>
          </cell>
          <cell r="F107">
            <v>7</v>
          </cell>
          <cell r="G107">
            <v>0.009988425925925927</v>
          </cell>
          <cell r="H107">
            <v>11</v>
          </cell>
          <cell r="I107">
            <v>20</v>
          </cell>
        </row>
        <row r="108">
          <cell r="B108" t="str">
            <v>Трошин Денис</v>
          </cell>
          <cell r="C108" t="str">
            <v>ЛК Нижнецарицынский</v>
          </cell>
          <cell r="D108">
            <v>354</v>
          </cell>
          <cell r="E108">
            <v>1976</v>
          </cell>
          <cell r="F108">
            <v>7</v>
          </cell>
          <cell r="G108">
            <v>0.010208333333333333</v>
          </cell>
          <cell r="H108">
            <v>12</v>
          </cell>
          <cell r="I108">
            <v>19</v>
          </cell>
        </row>
        <row r="109">
          <cell r="B109" t="str">
            <v>Поддубко Владимир</v>
          </cell>
          <cell r="C109" t="str">
            <v>лично</v>
          </cell>
          <cell r="D109">
            <v>364</v>
          </cell>
          <cell r="E109">
            <v>1976</v>
          </cell>
          <cell r="F109">
            <v>4</v>
          </cell>
          <cell r="G109">
            <v>0.006307870370370371</v>
          </cell>
          <cell r="H109">
            <v>13</v>
          </cell>
          <cell r="I109">
            <v>18</v>
          </cell>
        </row>
        <row r="110">
          <cell r="B110" t="str">
            <v>Цыпленков Константин</v>
          </cell>
          <cell r="C110" t="str">
            <v>лично</v>
          </cell>
          <cell r="D110">
            <v>359</v>
          </cell>
          <cell r="E110">
            <v>1981</v>
          </cell>
          <cell r="F110">
            <v>4</v>
          </cell>
          <cell r="G110">
            <v>0.00636574074074074</v>
          </cell>
          <cell r="H110">
            <v>14</v>
          </cell>
          <cell r="I110">
            <v>17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</sheetNames>
    <sheetDataSet>
      <sheetData sheetId="0">
        <row r="11">
          <cell r="B11" t="str">
            <v>Дельцов Александр</v>
          </cell>
          <cell r="C11" t="str">
            <v>Киржач</v>
          </cell>
          <cell r="E11">
            <v>11</v>
          </cell>
          <cell r="F11">
            <v>2006</v>
          </cell>
          <cell r="G11">
            <v>0.0026817129629629634</v>
          </cell>
          <cell r="H11">
            <v>1</v>
          </cell>
          <cell r="I11">
            <v>33</v>
          </cell>
        </row>
        <row r="12">
          <cell r="B12" t="str">
            <v>Назаров Георгий</v>
          </cell>
          <cell r="C12" t="str">
            <v>СЛК Ёлка</v>
          </cell>
          <cell r="D12" t="str">
            <v>Iю</v>
          </cell>
          <cell r="E12">
            <v>16</v>
          </cell>
          <cell r="F12">
            <v>2006</v>
          </cell>
          <cell r="G12">
            <v>0.0026886574074074074</v>
          </cell>
          <cell r="H12">
            <v>2</v>
          </cell>
          <cell r="I12">
            <v>31</v>
          </cell>
        </row>
        <row r="13">
          <cell r="B13" t="str">
            <v>Федорченко Федор</v>
          </cell>
          <cell r="C13" t="str">
            <v>Юный лыжник</v>
          </cell>
          <cell r="E13">
            <v>18</v>
          </cell>
          <cell r="F13">
            <v>2006</v>
          </cell>
          <cell r="G13">
            <v>0.0027442129629629626</v>
          </cell>
          <cell r="H13">
            <v>3</v>
          </cell>
          <cell r="I13">
            <v>29</v>
          </cell>
        </row>
        <row r="14">
          <cell r="B14" t="str">
            <v>Костельный Савелий</v>
          </cell>
          <cell r="C14" t="str">
            <v>Электроугли ДЮСШ Лид</v>
          </cell>
          <cell r="E14">
            <v>15</v>
          </cell>
          <cell r="F14">
            <v>2006</v>
          </cell>
          <cell r="G14">
            <v>0.0027569444444444442</v>
          </cell>
          <cell r="H14">
            <v>4</v>
          </cell>
          <cell r="I14">
            <v>27</v>
          </cell>
        </row>
        <row r="15">
          <cell r="B15" t="str">
            <v>Котиков Илья</v>
          </cell>
          <cell r="C15" t="str">
            <v>ДЮСШ Кольчугино</v>
          </cell>
          <cell r="E15">
            <v>6</v>
          </cell>
          <cell r="F15">
            <v>2006</v>
          </cell>
          <cell r="G15">
            <v>0.003587962962962963</v>
          </cell>
          <cell r="H15">
            <v>5</v>
          </cell>
          <cell r="I15">
            <v>26</v>
          </cell>
        </row>
        <row r="16">
          <cell r="B16" t="str">
            <v>Логинов Алексей</v>
          </cell>
          <cell r="C16" t="str">
            <v>Киржач СК Серегина</v>
          </cell>
          <cell r="E16">
            <v>10</v>
          </cell>
          <cell r="F16">
            <v>2006</v>
          </cell>
          <cell r="G16">
            <v>0.004112268518518519</v>
          </cell>
          <cell r="H16">
            <v>6</v>
          </cell>
          <cell r="I16">
            <v>25</v>
          </cell>
        </row>
        <row r="17">
          <cell r="B17" t="str">
            <v>Буланов Степан</v>
          </cell>
          <cell r="C17" t="str">
            <v>Кольчуг-Спорт</v>
          </cell>
          <cell r="E17">
            <v>8</v>
          </cell>
          <cell r="F17">
            <v>2007</v>
          </cell>
          <cell r="G17">
            <v>0.004120370370370371</v>
          </cell>
          <cell r="H17">
            <v>7</v>
          </cell>
          <cell r="I17">
            <v>24</v>
          </cell>
        </row>
        <row r="18">
          <cell r="B18" t="str">
            <v>Куликов Павел</v>
          </cell>
          <cell r="C18" t="str">
            <v>Кольчуг-Спорт</v>
          </cell>
          <cell r="E18">
            <v>3</v>
          </cell>
          <cell r="F18">
            <v>2006</v>
          </cell>
          <cell r="G18">
            <v>0.004193287037037037</v>
          </cell>
          <cell r="H18">
            <v>8</v>
          </cell>
          <cell r="I18">
            <v>23</v>
          </cell>
        </row>
        <row r="19">
          <cell r="B19" t="str">
            <v>Шведов Максим</v>
          </cell>
          <cell r="C19" t="str">
            <v>Кольчуг-Спорт</v>
          </cell>
          <cell r="E19">
            <v>2</v>
          </cell>
          <cell r="F19">
            <v>2007</v>
          </cell>
          <cell r="G19">
            <v>0.004337962962962963</v>
          </cell>
          <cell r="H19">
            <v>9</v>
          </cell>
          <cell r="I19">
            <v>22</v>
          </cell>
        </row>
        <row r="20">
          <cell r="B20" t="str">
            <v>Клыгин Никита</v>
          </cell>
          <cell r="C20" t="str">
            <v>Кольчуг-Спорт</v>
          </cell>
          <cell r="E20">
            <v>12</v>
          </cell>
          <cell r="F20">
            <v>2007</v>
          </cell>
          <cell r="G20">
            <v>0.005224537037037037</v>
          </cell>
          <cell r="H20">
            <v>10</v>
          </cell>
          <cell r="I20">
            <v>21</v>
          </cell>
        </row>
        <row r="25">
          <cell r="B25" t="str">
            <v>Широкова Александра</v>
          </cell>
          <cell r="C25" t="str">
            <v>Москва, лично</v>
          </cell>
          <cell r="E25">
            <v>19</v>
          </cell>
          <cell r="F25">
            <v>2007</v>
          </cell>
          <cell r="G25">
            <v>0.0029293981481481484</v>
          </cell>
          <cell r="H25">
            <v>1</v>
          </cell>
          <cell r="I25">
            <v>33</v>
          </cell>
        </row>
        <row r="26">
          <cell r="B26" t="str">
            <v>Крюк Алёна</v>
          </cell>
          <cell r="C26" t="str">
            <v>Москва, лично</v>
          </cell>
          <cell r="E26">
            <v>1</v>
          </cell>
          <cell r="F26">
            <v>2008</v>
          </cell>
          <cell r="G26">
            <v>0.0030370370370370364</v>
          </cell>
          <cell r="H26">
            <v>2</v>
          </cell>
          <cell r="I26">
            <v>31</v>
          </cell>
        </row>
        <row r="27">
          <cell r="B27" t="str">
            <v>Миронова Екатерина</v>
          </cell>
          <cell r="C27" t="str">
            <v>Кольчугино</v>
          </cell>
          <cell r="E27">
            <v>7</v>
          </cell>
          <cell r="F27">
            <v>2005</v>
          </cell>
          <cell r="G27">
            <v>0.003076388888888889</v>
          </cell>
          <cell r="H27" t="str">
            <v>в/к</v>
          </cell>
        </row>
        <row r="28">
          <cell r="B28" t="str">
            <v>Малышева Ксения</v>
          </cell>
          <cell r="C28" t="str">
            <v>ЛК А.Легкова</v>
          </cell>
          <cell r="D28" t="str">
            <v>Iю</v>
          </cell>
          <cell r="E28">
            <v>17</v>
          </cell>
          <cell r="F28">
            <v>2006</v>
          </cell>
          <cell r="G28">
            <v>0.003341435185185185</v>
          </cell>
          <cell r="H28">
            <v>3</v>
          </cell>
          <cell r="I28">
            <v>29</v>
          </cell>
        </row>
        <row r="29">
          <cell r="B29" t="str">
            <v>Мысина Валерия</v>
          </cell>
          <cell r="C29" t="str">
            <v>ДЮСШ Кольчугино</v>
          </cell>
          <cell r="E29">
            <v>13</v>
          </cell>
          <cell r="F29">
            <v>2006</v>
          </cell>
          <cell r="G29">
            <v>0.0035451388888888893</v>
          </cell>
          <cell r="H29">
            <v>4</v>
          </cell>
          <cell r="I29">
            <v>27</v>
          </cell>
        </row>
        <row r="30">
          <cell r="B30" t="str">
            <v>Калашникова Анна</v>
          </cell>
          <cell r="C30" t="str">
            <v>Кольчуг-Спорт</v>
          </cell>
          <cell r="E30">
            <v>14</v>
          </cell>
          <cell r="F30">
            <v>2007</v>
          </cell>
          <cell r="G30">
            <v>0.003907407407407407</v>
          </cell>
          <cell r="H30">
            <v>5</v>
          </cell>
          <cell r="I30">
            <v>26</v>
          </cell>
        </row>
        <row r="31">
          <cell r="B31" t="str">
            <v>Фалалеева Екатерина</v>
          </cell>
          <cell r="C31" t="str">
            <v>Кольчуг-Спорт</v>
          </cell>
          <cell r="E31">
            <v>9</v>
          </cell>
          <cell r="F31">
            <v>2006</v>
          </cell>
          <cell r="G31">
            <v>0.003918981481481482</v>
          </cell>
          <cell r="H31">
            <v>6</v>
          </cell>
          <cell r="I31">
            <v>25</v>
          </cell>
        </row>
        <row r="32">
          <cell r="B32" t="str">
            <v>Комник Ульяна</v>
          </cell>
          <cell r="C32" t="str">
            <v>ДЮСШ Кольчугино</v>
          </cell>
          <cell r="E32">
            <v>5</v>
          </cell>
          <cell r="F32">
            <v>2006</v>
          </cell>
          <cell r="G32">
            <v>0.004206018518518519</v>
          </cell>
          <cell r="H32">
            <v>7</v>
          </cell>
          <cell r="I32">
            <v>24</v>
          </cell>
        </row>
        <row r="37">
          <cell r="B37" t="str">
            <v>Абраменко Аркадий</v>
          </cell>
          <cell r="C37" t="str">
            <v>ДЮСШ Кольчугино</v>
          </cell>
          <cell r="E37">
            <v>63</v>
          </cell>
          <cell r="F37">
            <v>2004</v>
          </cell>
          <cell r="G37">
            <v>0.002560185185185185</v>
          </cell>
          <cell r="H37">
            <v>0.005125</v>
          </cell>
          <cell r="I37">
            <v>1</v>
          </cell>
          <cell r="J37">
            <v>33</v>
          </cell>
        </row>
        <row r="38">
          <cell r="B38" t="str">
            <v>Чернышов Иван</v>
          </cell>
          <cell r="C38" t="str">
            <v>Кольчуг-Спорт</v>
          </cell>
          <cell r="D38" t="str">
            <v>Iю</v>
          </cell>
          <cell r="E38">
            <v>58</v>
          </cell>
          <cell r="F38">
            <v>2004</v>
          </cell>
          <cell r="G38">
            <v>0.0025497685185185185</v>
          </cell>
          <cell r="H38">
            <v>0.005152777777777778</v>
          </cell>
          <cell r="I38">
            <v>2</v>
          </cell>
          <cell r="J38">
            <v>31</v>
          </cell>
        </row>
        <row r="39">
          <cell r="B39" t="str">
            <v>Мамичев Вячеслав</v>
          </cell>
          <cell r="C39" t="str">
            <v>ДЮСШ Краснознаменск</v>
          </cell>
          <cell r="D39" t="str">
            <v>II</v>
          </cell>
          <cell r="E39">
            <v>56</v>
          </cell>
          <cell r="F39">
            <v>2005</v>
          </cell>
          <cell r="G39">
            <v>0.002554398148148148</v>
          </cell>
          <cell r="H39">
            <v>0.0051967592592592595</v>
          </cell>
          <cell r="I39">
            <v>3</v>
          </cell>
          <cell r="J39">
            <v>29</v>
          </cell>
        </row>
        <row r="40">
          <cell r="B40" t="str">
            <v>Подушко Даниил</v>
          </cell>
          <cell r="C40" t="str">
            <v>ДЮСШ Кольчугино</v>
          </cell>
          <cell r="E40">
            <v>55</v>
          </cell>
          <cell r="F40">
            <v>2004</v>
          </cell>
          <cell r="G40">
            <v>0.002715277777777778</v>
          </cell>
          <cell r="H40">
            <v>0.005483796296296296</v>
          </cell>
          <cell r="I40">
            <v>4</v>
          </cell>
          <cell r="J40">
            <v>27</v>
          </cell>
        </row>
        <row r="41">
          <cell r="B41" t="str">
            <v>Фомичев Роман</v>
          </cell>
          <cell r="C41" t="str">
            <v>МБУ ДО ДЮСШ Меленки</v>
          </cell>
          <cell r="E41">
            <v>52</v>
          </cell>
          <cell r="F41">
            <v>2004</v>
          </cell>
          <cell r="G41">
            <v>0.002783564814814815</v>
          </cell>
          <cell r="H41">
            <v>0.005725694444444444</v>
          </cell>
          <cell r="I41">
            <v>5</v>
          </cell>
          <cell r="J41">
            <v>26</v>
          </cell>
        </row>
        <row r="42">
          <cell r="B42" t="str">
            <v>Павлинов Александр</v>
          </cell>
          <cell r="C42" t="str">
            <v>Киржач СК Серегина</v>
          </cell>
          <cell r="E42">
            <v>51</v>
          </cell>
          <cell r="F42">
            <v>2004</v>
          </cell>
          <cell r="G42">
            <v>0.002851851851851852</v>
          </cell>
          <cell r="H42">
            <v>0.005818287037037038</v>
          </cell>
          <cell r="I42">
            <v>6</v>
          </cell>
          <cell r="J42">
            <v>25</v>
          </cell>
        </row>
        <row r="43">
          <cell r="B43" t="str">
            <v>Тимофеев Кирилл</v>
          </cell>
          <cell r="C43" t="str">
            <v>Киржач СК Серегина</v>
          </cell>
          <cell r="E43">
            <v>59</v>
          </cell>
          <cell r="F43">
            <v>2005</v>
          </cell>
          <cell r="G43">
            <v>0.002866898148148148</v>
          </cell>
          <cell r="H43">
            <v>0.005931712962962962</v>
          </cell>
          <cell r="I43">
            <v>7</v>
          </cell>
          <cell r="J43">
            <v>24</v>
          </cell>
        </row>
        <row r="44">
          <cell r="B44" t="str">
            <v>Игнатович Тимофей</v>
          </cell>
          <cell r="C44" t="str">
            <v>Вязники ДЮСШ 2</v>
          </cell>
          <cell r="E44">
            <v>61</v>
          </cell>
          <cell r="F44">
            <v>2005</v>
          </cell>
          <cell r="G44">
            <v>0.0029421296296296296</v>
          </cell>
          <cell r="H44">
            <v>0.00606712962962963</v>
          </cell>
          <cell r="I44">
            <v>8</v>
          </cell>
          <cell r="J44">
            <v>23</v>
          </cell>
        </row>
        <row r="45">
          <cell r="B45" t="str">
            <v>Рябов Иван</v>
          </cell>
          <cell r="C45" t="str">
            <v>МБУ ДО ДЮСШ Меленки</v>
          </cell>
          <cell r="E45">
            <v>54</v>
          </cell>
          <cell r="F45">
            <v>2005</v>
          </cell>
          <cell r="G45">
            <v>0.003167824074074074</v>
          </cell>
          <cell r="H45">
            <v>0.0062048611111111115</v>
          </cell>
          <cell r="I45">
            <v>9</v>
          </cell>
          <cell r="J45">
            <v>22</v>
          </cell>
        </row>
        <row r="46">
          <cell r="B46" t="str">
            <v>Галкин Кирилл</v>
          </cell>
          <cell r="C46" t="str">
            <v>Стадион Покровский</v>
          </cell>
          <cell r="E46">
            <v>62</v>
          </cell>
          <cell r="F46">
            <v>2004</v>
          </cell>
          <cell r="G46">
            <v>0.0030682870370370365</v>
          </cell>
          <cell r="H46">
            <v>0.006276620370370371</v>
          </cell>
          <cell r="I46">
            <v>10</v>
          </cell>
          <cell r="J46">
            <v>21</v>
          </cell>
        </row>
        <row r="47">
          <cell r="B47" t="str">
            <v>Мелькунов Даниил</v>
          </cell>
          <cell r="C47" t="str">
            <v>МБУ ДО ДЮСШ Меленки</v>
          </cell>
          <cell r="E47">
            <v>53</v>
          </cell>
          <cell r="F47">
            <v>2004</v>
          </cell>
          <cell r="G47">
            <v>0.003163194444444444</v>
          </cell>
          <cell r="H47">
            <v>0.006363425925925926</v>
          </cell>
          <cell r="I47">
            <v>11</v>
          </cell>
          <cell r="J47">
            <v>20</v>
          </cell>
        </row>
        <row r="48">
          <cell r="B48" t="str">
            <v>Баринов Георгий</v>
          </cell>
          <cell r="C48" t="str">
            <v>Кольчуг-Спорт</v>
          </cell>
          <cell r="E48">
            <v>64</v>
          </cell>
          <cell r="F48">
            <v>2004</v>
          </cell>
          <cell r="G48">
            <v>0.003148148148148148</v>
          </cell>
          <cell r="H48">
            <v>0.00685300925925926</v>
          </cell>
          <cell r="I48">
            <v>12</v>
          </cell>
          <cell r="J48">
            <v>19</v>
          </cell>
        </row>
        <row r="49">
          <cell r="B49" t="str">
            <v>Кудасов Егор</v>
          </cell>
          <cell r="C49" t="str">
            <v>ДЮСШ Кольчугино</v>
          </cell>
          <cell r="E49">
            <v>57</v>
          </cell>
          <cell r="F49">
            <v>2004</v>
          </cell>
          <cell r="G49">
            <v>0.0035185185185185185</v>
          </cell>
          <cell r="H49">
            <v>0.007347222222222223</v>
          </cell>
          <cell r="I49">
            <v>13</v>
          </cell>
          <cell r="J49">
            <v>18</v>
          </cell>
        </row>
        <row r="54">
          <cell r="B54" t="str">
            <v>Мусина Виктория</v>
          </cell>
          <cell r="C54" t="str">
            <v>ДЮСШ Кольчугино</v>
          </cell>
          <cell r="E54">
            <v>86</v>
          </cell>
          <cell r="F54">
            <v>2004</v>
          </cell>
          <cell r="G54">
            <v>0.002561342592592593</v>
          </cell>
          <cell r="H54">
            <v>0.005146990740740741</v>
          </cell>
          <cell r="I54">
            <v>1</v>
          </cell>
          <cell r="J54">
            <v>33</v>
          </cell>
        </row>
        <row r="55">
          <cell r="B55" t="str">
            <v>Драчук Елизавета</v>
          </cell>
          <cell r="C55" t="str">
            <v>ДЮСШ Кольчугино</v>
          </cell>
          <cell r="E55">
            <v>84</v>
          </cell>
          <cell r="F55">
            <v>2004</v>
          </cell>
          <cell r="G55">
            <v>0.002553240740740741</v>
          </cell>
          <cell r="H55">
            <v>0.005217592592592593</v>
          </cell>
          <cell r="I55">
            <v>2</v>
          </cell>
          <cell r="J55">
            <v>31</v>
          </cell>
        </row>
        <row r="56">
          <cell r="B56" t="str">
            <v>Савченко Ксения</v>
          </cell>
          <cell r="C56" t="str">
            <v>Киржач СК Серегина</v>
          </cell>
          <cell r="E56">
            <v>85</v>
          </cell>
          <cell r="F56">
            <v>2004</v>
          </cell>
          <cell r="G56">
            <v>0.0026238425925925925</v>
          </cell>
          <cell r="H56">
            <v>0.0054363425925925924</v>
          </cell>
          <cell r="I56">
            <v>3</v>
          </cell>
          <cell r="J56">
            <v>29</v>
          </cell>
        </row>
        <row r="57">
          <cell r="B57" t="str">
            <v>Молоденова Софья</v>
          </cell>
          <cell r="C57" t="str">
            <v>ДЮСШООР</v>
          </cell>
          <cell r="E57">
            <v>87</v>
          </cell>
          <cell r="F57">
            <v>2004</v>
          </cell>
          <cell r="G57">
            <v>0.002917824074074074</v>
          </cell>
          <cell r="H57">
            <v>0.00596412037037037</v>
          </cell>
          <cell r="I57">
            <v>4</v>
          </cell>
          <cell r="J57">
            <v>27</v>
          </cell>
        </row>
        <row r="62">
          <cell r="B62" t="str">
            <v>Сидельников Платон</v>
          </cell>
          <cell r="C62" t="str">
            <v>СШОР 111</v>
          </cell>
          <cell r="D62" t="str">
            <v>I</v>
          </cell>
          <cell r="E62">
            <v>157</v>
          </cell>
          <cell r="F62">
            <v>2002</v>
          </cell>
          <cell r="G62">
            <v>0.0022638888888888886</v>
          </cell>
          <cell r="H62">
            <v>0.004590277777777778</v>
          </cell>
          <cell r="I62">
            <v>0.006984953703703704</v>
          </cell>
          <cell r="J62">
            <v>0.00947337962962963</v>
          </cell>
          <cell r="K62">
            <v>1</v>
          </cell>
          <cell r="L62">
            <v>33</v>
          </cell>
        </row>
        <row r="63">
          <cell r="B63" t="str">
            <v>Степанов Константин</v>
          </cell>
          <cell r="C63" t="str">
            <v>СШОР №49 "Тринта"</v>
          </cell>
          <cell r="E63">
            <v>169</v>
          </cell>
          <cell r="F63">
            <v>2003</v>
          </cell>
          <cell r="G63">
            <v>0.002336805555555556</v>
          </cell>
          <cell r="H63">
            <v>0.00495486111111111</v>
          </cell>
          <cell r="I63">
            <v>0.007616898148148148</v>
          </cell>
          <cell r="J63">
            <v>0.010256944444444445</v>
          </cell>
          <cell r="K63">
            <v>2</v>
          </cell>
          <cell r="L63">
            <v>31</v>
          </cell>
        </row>
        <row r="64">
          <cell r="B64" t="str">
            <v>Шабанов Дмитрий</v>
          </cell>
          <cell r="C64" t="str">
            <v>Юный лыжник</v>
          </cell>
          <cell r="E64">
            <v>162</v>
          </cell>
          <cell r="F64">
            <v>2003</v>
          </cell>
          <cell r="G64">
            <v>0.0024583333333333336</v>
          </cell>
          <cell r="H64">
            <v>0.005097222222222223</v>
          </cell>
          <cell r="I64">
            <v>0.007756944444444445</v>
          </cell>
          <cell r="J64">
            <v>0.010314814814814815</v>
          </cell>
          <cell r="K64">
            <v>3</v>
          </cell>
          <cell r="L64">
            <v>29</v>
          </cell>
        </row>
        <row r="65">
          <cell r="B65" t="str">
            <v>Гордеев Дмитрий</v>
          </cell>
          <cell r="C65" t="str">
            <v>Киржач СК Серегина</v>
          </cell>
          <cell r="E65">
            <v>158</v>
          </cell>
          <cell r="F65">
            <v>2002</v>
          </cell>
          <cell r="G65">
            <v>0.0026504629629629625</v>
          </cell>
          <cell r="H65">
            <v>0.005304398148148148</v>
          </cell>
          <cell r="I65">
            <v>0.007893518518518518</v>
          </cell>
          <cell r="J65">
            <v>0.010460648148148148</v>
          </cell>
          <cell r="K65">
            <v>4</v>
          </cell>
          <cell r="L65">
            <v>27</v>
          </cell>
        </row>
        <row r="66">
          <cell r="B66" t="str">
            <v>Ворохобов Арсений</v>
          </cell>
          <cell r="C66" t="str">
            <v>ДЮСШООР Муром</v>
          </cell>
          <cell r="E66">
            <v>156</v>
          </cell>
          <cell r="F66">
            <v>2003</v>
          </cell>
          <cell r="G66">
            <v>0.002605324074074074</v>
          </cell>
          <cell r="H66">
            <v>0.0052974537037037035</v>
          </cell>
          <cell r="I66">
            <v>0.007934027777777778</v>
          </cell>
          <cell r="J66">
            <v>0.010555555555555554</v>
          </cell>
          <cell r="K66">
            <v>5</v>
          </cell>
          <cell r="L66">
            <v>26</v>
          </cell>
        </row>
        <row r="67">
          <cell r="B67" t="str">
            <v>Никитенко Георгий</v>
          </cell>
          <cell r="C67" t="str">
            <v>Юный лыжник</v>
          </cell>
          <cell r="E67">
            <v>165</v>
          </cell>
          <cell r="F67">
            <v>2003</v>
          </cell>
          <cell r="G67">
            <v>0.0025671296296296297</v>
          </cell>
          <cell r="H67">
            <v>0.0052349537037037035</v>
          </cell>
          <cell r="I67">
            <v>0.007966435185185186</v>
          </cell>
          <cell r="J67">
            <v>0.010563657407407405</v>
          </cell>
          <cell r="K67">
            <v>6</v>
          </cell>
          <cell r="L67">
            <v>25</v>
          </cell>
        </row>
        <row r="68">
          <cell r="B68" t="str">
            <v>Ионкин Никита</v>
          </cell>
          <cell r="C68" t="str">
            <v>МБУ ДО ДЮСШ Меленки</v>
          </cell>
          <cell r="E68">
            <v>152</v>
          </cell>
          <cell r="F68">
            <v>2002</v>
          </cell>
          <cell r="G68">
            <v>0.0026331018518518517</v>
          </cell>
          <cell r="H68">
            <v>0.00527662037037037</v>
          </cell>
          <cell r="I68">
            <v>0.007990740740740741</v>
          </cell>
          <cell r="J68">
            <v>0.010810185185185185</v>
          </cell>
          <cell r="K68">
            <v>7</v>
          </cell>
          <cell r="L68">
            <v>24</v>
          </cell>
        </row>
        <row r="69">
          <cell r="B69" t="str">
            <v>Лапшин Николай</v>
          </cell>
          <cell r="C69" t="str">
            <v>ДЮСШ 2 Вязники</v>
          </cell>
          <cell r="E69">
            <v>159</v>
          </cell>
          <cell r="F69">
            <v>2002</v>
          </cell>
          <cell r="G69">
            <v>0.0028587962962962963</v>
          </cell>
          <cell r="H69">
            <v>0.005656249999999999</v>
          </cell>
          <cell r="I69">
            <v>0.008486111111111113</v>
          </cell>
          <cell r="J69">
            <v>0.011298611111111112</v>
          </cell>
          <cell r="K69">
            <v>8</v>
          </cell>
          <cell r="L69">
            <v>23</v>
          </cell>
        </row>
        <row r="70">
          <cell r="B70" t="str">
            <v>Суворов Артем</v>
          </cell>
          <cell r="C70" t="str">
            <v>Юный лыжник</v>
          </cell>
          <cell r="E70">
            <v>166</v>
          </cell>
          <cell r="F70">
            <v>2003</v>
          </cell>
          <cell r="G70">
            <v>0.002890046296296297</v>
          </cell>
          <cell r="H70">
            <v>0.0057384259259259255</v>
          </cell>
          <cell r="I70">
            <v>0.008672453703703705</v>
          </cell>
          <cell r="J70">
            <v>0.01143865740740741</v>
          </cell>
          <cell r="K70">
            <v>9</v>
          </cell>
          <cell r="L70">
            <v>22</v>
          </cell>
        </row>
        <row r="71">
          <cell r="B71" t="str">
            <v>Захаров Александр</v>
          </cell>
          <cell r="C71" t="str">
            <v>Юный лыжник</v>
          </cell>
          <cell r="E71">
            <v>164</v>
          </cell>
          <cell r="F71">
            <v>2003</v>
          </cell>
          <cell r="G71">
            <v>0.0028530092592592596</v>
          </cell>
          <cell r="H71">
            <v>0.00571412037037037</v>
          </cell>
          <cell r="I71">
            <v>0.008685185185185185</v>
          </cell>
          <cell r="J71">
            <v>0.011469907407407408</v>
          </cell>
          <cell r="K71">
            <v>10</v>
          </cell>
          <cell r="L71">
            <v>21</v>
          </cell>
        </row>
        <row r="72">
          <cell r="B72" t="str">
            <v>Князюк Егор</v>
          </cell>
          <cell r="C72" t="str">
            <v>Юный лыжник</v>
          </cell>
          <cell r="E72">
            <v>163</v>
          </cell>
          <cell r="F72">
            <v>2003</v>
          </cell>
          <cell r="G72">
            <v>0.002709490740740741</v>
          </cell>
          <cell r="H72">
            <v>0.005726851851851851</v>
          </cell>
          <cell r="I72">
            <v>0.008701388888888889</v>
          </cell>
          <cell r="J72">
            <v>0.011699074074074075</v>
          </cell>
          <cell r="K72">
            <v>11</v>
          </cell>
          <cell r="L72">
            <v>20</v>
          </cell>
        </row>
        <row r="73">
          <cell r="B73" t="str">
            <v>Редькин Андрей</v>
          </cell>
          <cell r="C73" t="str">
            <v>МБУ ДО ДЮСШ Меленки</v>
          </cell>
          <cell r="E73">
            <v>154</v>
          </cell>
          <cell r="F73">
            <v>2003</v>
          </cell>
          <cell r="G73">
            <v>0.0028634259259259255</v>
          </cell>
          <cell r="H73">
            <v>0.005858796296296297</v>
          </cell>
          <cell r="I73">
            <v>0.00883912037037037</v>
          </cell>
          <cell r="J73">
            <v>0.011898148148148149</v>
          </cell>
          <cell r="K73">
            <v>12</v>
          </cell>
          <cell r="L73">
            <v>19</v>
          </cell>
        </row>
        <row r="74">
          <cell r="B74" t="str">
            <v>Гришин Дмитрий</v>
          </cell>
          <cell r="C74" t="str">
            <v>Меленки</v>
          </cell>
          <cell r="E74">
            <v>151</v>
          </cell>
          <cell r="F74">
            <v>2003</v>
          </cell>
          <cell r="G74">
            <v>0.0030000000000000005</v>
          </cell>
          <cell r="H74">
            <v>0.005997685185185186</v>
          </cell>
          <cell r="I74">
            <v>0.00900462962962963</v>
          </cell>
          <cell r="J74">
            <v>0.012003472222222223</v>
          </cell>
          <cell r="K74">
            <v>13</v>
          </cell>
          <cell r="L74">
            <v>18</v>
          </cell>
        </row>
        <row r="75">
          <cell r="B75" t="str">
            <v>Чернышев Игорь</v>
          </cell>
          <cell r="C75" t="str">
            <v>ДЮСШООР</v>
          </cell>
          <cell r="E75">
            <v>168</v>
          </cell>
          <cell r="F75">
            <v>2003</v>
          </cell>
          <cell r="G75">
            <v>0.002962962962962963</v>
          </cell>
          <cell r="H75">
            <v>0.0060567129629629625</v>
          </cell>
          <cell r="I75">
            <v>0.009114583333333334</v>
          </cell>
          <cell r="J75">
            <v>0.012181712962962964</v>
          </cell>
          <cell r="K75">
            <v>14</v>
          </cell>
          <cell r="L75">
            <v>17</v>
          </cell>
        </row>
        <row r="76">
          <cell r="B76" t="str">
            <v>Подлегаев Данил</v>
          </cell>
          <cell r="C76" t="str">
            <v>СК Баринова Роща</v>
          </cell>
          <cell r="E76">
            <v>167</v>
          </cell>
          <cell r="F76">
            <v>2003</v>
          </cell>
          <cell r="G76">
            <v>0.0030624999999999997</v>
          </cell>
          <cell r="H76">
            <v>0.006146990740740741</v>
          </cell>
          <cell r="I76">
            <v>0.009217592592592593</v>
          </cell>
          <cell r="J76">
            <v>0.012238425925925929</v>
          </cell>
          <cell r="K76">
            <v>15</v>
          </cell>
          <cell r="L76">
            <v>16</v>
          </cell>
        </row>
        <row r="77">
          <cell r="B77" t="str">
            <v>Мысин Кирилл</v>
          </cell>
          <cell r="C77" t="str">
            <v>ДЮСШ Кольчугино</v>
          </cell>
          <cell r="E77">
            <v>160</v>
          </cell>
          <cell r="F77">
            <v>2003</v>
          </cell>
          <cell r="G77">
            <v>0.0031030092592592598</v>
          </cell>
          <cell r="H77">
            <v>0.006163194444444444</v>
          </cell>
          <cell r="I77">
            <v>0.009189814814814814</v>
          </cell>
          <cell r="J77">
            <v>0.012300925925925925</v>
          </cell>
          <cell r="K77">
            <v>16</v>
          </cell>
          <cell r="L77">
            <v>15</v>
          </cell>
        </row>
        <row r="78">
          <cell r="B78" t="str">
            <v>Голубев Артем</v>
          </cell>
          <cell r="C78" t="str">
            <v>Владимир</v>
          </cell>
          <cell r="E78">
            <v>170</v>
          </cell>
          <cell r="F78">
            <v>2003</v>
          </cell>
          <cell r="G78">
            <v>0.0031539351851851854</v>
          </cell>
          <cell r="H78">
            <v>0.006347222222222223</v>
          </cell>
          <cell r="I78">
            <v>0.009496527777777779</v>
          </cell>
          <cell r="J78">
            <v>0.012818287037037036</v>
          </cell>
          <cell r="K78">
            <v>17</v>
          </cell>
          <cell r="L78">
            <v>14</v>
          </cell>
        </row>
        <row r="79">
          <cell r="B79" t="str">
            <v>Ларин Тимофей</v>
          </cell>
          <cell r="C79" t="str">
            <v>МБУ ДО ДЮСШ Меленки</v>
          </cell>
          <cell r="E79">
            <v>153</v>
          </cell>
          <cell r="F79">
            <v>2003</v>
          </cell>
          <cell r="G79">
            <v>0.003226851851851852</v>
          </cell>
          <cell r="H79">
            <v>0.006543981481481481</v>
          </cell>
          <cell r="I79">
            <v>0.009723379629629629</v>
          </cell>
          <cell r="J79">
            <v>0.012843750000000001</v>
          </cell>
          <cell r="K79">
            <v>18</v>
          </cell>
          <cell r="L79">
            <v>13</v>
          </cell>
        </row>
        <row r="80">
          <cell r="B80" t="str">
            <v>Федунин Влад</v>
          </cell>
          <cell r="C80" t="str">
            <v>Владимир</v>
          </cell>
          <cell r="E80">
            <v>171</v>
          </cell>
          <cell r="F80">
            <v>2003</v>
          </cell>
          <cell r="G80">
            <v>0.003221064814814815</v>
          </cell>
          <cell r="H80">
            <v>0.006539351851851852</v>
          </cell>
          <cell r="I80">
            <v>0.009809027777777778</v>
          </cell>
          <cell r="J80">
            <v>0.013063657407407408</v>
          </cell>
          <cell r="K80">
            <v>19</v>
          </cell>
          <cell r="L80">
            <v>12</v>
          </cell>
        </row>
        <row r="81">
          <cell r="B81" t="str">
            <v>Завражинов Антон</v>
          </cell>
          <cell r="C81" t="str">
            <v>Меленки</v>
          </cell>
          <cell r="E81">
            <v>155</v>
          </cell>
          <cell r="F81">
            <v>2003</v>
          </cell>
          <cell r="G81">
            <v>0.003273148148148148</v>
          </cell>
          <cell r="H81">
            <v>0.0065925925925925935</v>
          </cell>
          <cell r="I81">
            <v>0.009833333333333335</v>
          </cell>
          <cell r="J81">
            <v>0.013199074074074073</v>
          </cell>
          <cell r="K81">
            <v>20</v>
          </cell>
          <cell r="L81">
            <v>11</v>
          </cell>
        </row>
        <row r="82">
          <cell r="B82" t="str">
            <v>Андронов Илья</v>
          </cell>
          <cell r="C82" t="str">
            <v>ДЮСШ Кольчугино</v>
          </cell>
          <cell r="E82">
            <v>161</v>
          </cell>
          <cell r="F82">
            <v>2003</v>
          </cell>
          <cell r="G82">
            <v>0.0034976851851851853</v>
          </cell>
          <cell r="H82">
            <v>0.0072280092592592595</v>
          </cell>
          <cell r="I82">
            <v>0.010835648148148148</v>
          </cell>
          <cell r="J82">
            <v>0.014560185185185183</v>
          </cell>
          <cell r="K82">
            <v>21</v>
          </cell>
          <cell r="L82">
            <v>10</v>
          </cell>
        </row>
        <row r="95">
          <cell r="B95" t="str">
            <v>Попков Даниил</v>
          </cell>
          <cell r="C95" t="str">
            <v>СШ №93 на Можайке</v>
          </cell>
          <cell r="D95" t="str">
            <v>I</v>
          </cell>
          <cell r="E95">
            <v>183</v>
          </cell>
          <cell r="F95">
            <v>2001</v>
          </cell>
          <cell r="G95">
            <v>0.002353009259259259</v>
          </cell>
          <cell r="H95">
            <v>0.004672453703703704</v>
          </cell>
          <cell r="I95">
            <v>0.007015046296296296</v>
          </cell>
          <cell r="J95">
            <v>0.009181712962962963</v>
          </cell>
          <cell r="K95">
            <v>1</v>
          </cell>
          <cell r="L95">
            <v>33</v>
          </cell>
        </row>
        <row r="96">
          <cell r="B96" t="str">
            <v>Харитонов Даниил</v>
          </cell>
          <cell r="C96" t="str">
            <v>СШОР №49 "Тринта"</v>
          </cell>
          <cell r="E96">
            <v>193</v>
          </cell>
          <cell r="F96">
            <v>2000</v>
          </cell>
          <cell r="G96">
            <v>0.0023969907407407408</v>
          </cell>
          <cell r="H96">
            <v>0.004693287037037037</v>
          </cell>
          <cell r="I96">
            <v>0.007045138888888889</v>
          </cell>
          <cell r="J96">
            <v>0.009368055555555555</v>
          </cell>
          <cell r="K96">
            <v>2</v>
          </cell>
          <cell r="L96">
            <v>31</v>
          </cell>
        </row>
        <row r="97">
          <cell r="B97" t="str">
            <v>Петров Никита</v>
          </cell>
          <cell r="C97" t="str">
            <v>ФОК Кварц</v>
          </cell>
          <cell r="E97">
            <v>182</v>
          </cell>
          <cell r="F97">
            <v>2001</v>
          </cell>
          <cell r="G97">
            <v>0.0023576388888888887</v>
          </cell>
          <cell r="H97">
            <v>0.004679398148148149</v>
          </cell>
          <cell r="I97">
            <v>0.007027777777777778</v>
          </cell>
          <cell r="J97">
            <v>0.009381944444444444</v>
          </cell>
          <cell r="K97">
            <v>3</v>
          </cell>
          <cell r="L97">
            <v>29</v>
          </cell>
        </row>
        <row r="98">
          <cell r="B98" t="str">
            <v>Филиппов Никита</v>
          </cell>
          <cell r="C98" t="str">
            <v>ДЮСШ Звездный</v>
          </cell>
          <cell r="E98">
            <v>184</v>
          </cell>
          <cell r="F98">
            <v>2000</v>
          </cell>
          <cell r="G98">
            <v>0.0023715277777777775</v>
          </cell>
          <cell r="H98">
            <v>0.00471412037037037</v>
          </cell>
          <cell r="I98">
            <v>0.007145833333333333</v>
          </cell>
          <cell r="J98">
            <v>0.009666666666666667</v>
          </cell>
          <cell r="K98">
            <v>4</v>
          </cell>
          <cell r="L98">
            <v>27</v>
          </cell>
        </row>
        <row r="99">
          <cell r="B99" t="str">
            <v>Кузнецов Артем</v>
          </cell>
          <cell r="C99" t="str">
            <v>ДЮСШООР</v>
          </cell>
          <cell r="E99">
            <v>191</v>
          </cell>
          <cell r="F99">
            <v>2000</v>
          </cell>
          <cell r="G99">
            <v>0.0024479166666666664</v>
          </cell>
          <cell r="H99">
            <v>0.00491087962962963</v>
          </cell>
          <cell r="I99">
            <v>0.007424768518518518</v>
          </cell>
          <cell r="J99">
            <v>0.009912037037037037</v>
          </cell>
          <cell r="K99">
            <v>5</v>
          </cell>
          <cell r="L99">
            <v>26</v>
          </cell>
        </row>
        <row r="100">
          <cell r="B100" t="str">
            <v>Резанов Игорь</v>
          </cell>
          <cell r="C100" t="str">
            <v>ДЮСШООР</v>
          </cell>
          <cell r="E100">
            <v>192</v>
          </cell>
          <cell r="F100">
            <v>2000</v>
          </cell>
          <cell r="G100">
            <v>0.002490740740740741</v>
          </cell>
          <cell r="H100">
            <v>0.004918981481481482</v>
          </cell>
          <cell r="I100">
            <v>0.007442129629629629</v>
          </cell>
          <cell r="J100">
            <v>0.009959490740740741</v>
          </cell>
          <cell r="K100">
            <v>6</v>
          </cell>
          <cell r="L100">
            <v>25</v>
          </cell>
        </row>
        <row r="101">
          <cell r="B101" t="str">
            <v>Абубакиров Дмитрий</v>
          </cell>
          <cell r="C101" t="str">
            <v>Балакирево</v>
          </cell>
          <cell r="E101">
            <v>181</v>
          </cell>
          <cell r="F101">
            <v>2001</v>
          </cell>
          <cell r="G101">
            <v>0.0024444444444444444</v>
          </cell>
          <cell r="H101">
            <v>0.005116898148148148</v>
          </cell>
          <cell r="I101">
            <v>0.007631944444444445</v>
          </cell>
          <cell r="J101">
            <v>0.010231481481481482</v>
          </cell>
          <cell r="K101">
            <v>7</v>
          </cell>
          <cell r="L101">
            <v>24</v>
          </cell>
        </row>
        <row r="102">
          <cell r="B102" t="str">
            <v>Кабанов Даниил</v>
          </cell>
          <cell r="C102" t="str">
            <v>МБУ ДО ДЮСШ Меленки</v>
          </cell>
          <cell r="E102">
            <v>188</v>
          </cell>
          <cell r="F102">
            <v>2001</v>
          </cell>
          <cell r="G102">
            <v>0.002439814814814815</v>
          </cell>
          <cell r="H102">
            <v>0.00525</v>
          </cell>
          <cell r="I102">
            <v>0.0078125</v>
          </cell>
          <cell r="J102">
            <v>0.010467592592592593</v>
          </cell>
          <cell r="K102">
            <v>8</v>
          </cell>
          <cell r="L102">
            <v>23</v>
          </cell>
        </row>
        <row r="103">
          <cell r="B103" t="str">
            <v>Муратов Сергей</v>
          </cell>
          <cell r="C103" t="str">
            <v>ДЮСШООР Муром</v>
          </cell>
          <cell r="E103">
            <v>189</v>
          </cell>
          <cell r="F103">
            <v>2001</v>
          </cell>
          <cell r="G103">
            <v>0.0026099537037037033</v>
          </cell>
          <cell r="H103">
            <v>0.005379629629629629</v>
          </cell>
          <cell r="I103">
            <v>0.008125</v>
          </cell>
          <cell r="J103">
            <v>0.010712962962962964</v>
          </cell>
          <cell r="K103">
            <v>9</v>
          </cell>
          <cell r="L103">
            <v>22</v>
          </cell>
        </row>
        <row r="104">
          <cell r="B104" t="str">
            <v>Сергеев Даниил</v>
          </cell>
          <cell r="C104" t="str">
            <v>Киржач СК Серегина</v>
          </cell>
          <cell r="E104">
            <v>190</v>
          </cell>
          <cell r="F104">
            <v>2001</v>
          </cell>
          <cell r="G104">
            <v>0.0025011574074074072</v>
          </cell>
          <cell r="H104">
            <v>0.005208333333333333</v>
          </cell>
          <cell r="I104">
            <v>0.00796412037037037</v>
          </cell>
          <cell r="J104">
            <v>0.010725694444444446</v>
          </cell>
          <cell r="K104">
            <v>10</v>
          </cell>
          <cell r="L104">
            <v>21</v>
          </cell>
        </row>
        <row r="105">
          <cell r="B105" t="str">
            <v>Турунов Андрей</v>
          </cell>
          <cell r="C105" t="str">
            <v>МБУ ДО ДЮСШ Меленки</v>
          </cell>
          <cell r="E105">
            <v>185</v>
          </cell>
          <cell r="F105">
            <v>2001</v>
          </cell>
          <cell r="G105">
            <v>0.0025821759259259257</v>
          </cell>
          <cell r="H105">
            <v>0.005298611111111112</v>
          </cell>
          <cell r="I105">
            <v>0.007991898148148147</v>
          </cell>
          <cell r="J105">
            <v>0.01073148148148148</v>
          </cell>
          <cell r="K105">
            <v>11</v>
          </cell>
          <cell r="L105">
            <v>20</v>
          </cell>
        </row>
        <row r="106">
          <cell r="B106" t="str">
            <v>Цыганков Никита</v>
          </cell>
          <cell r="C106" t="str">
            <v>МБУ ДО ДЮСШ Меленки</v>
          </cell>
          <cell r="E106">
            <v>186</v>
          </cell>
          <cell r="F106">
            <v>2001</v>
          </cell>
          <cell r="G106">
            <v>0.0027638888888888886</v>
          </cell>
          <cell r="H106">
            <v>0.005533564814814815</v>
          </cell>
          <cell r="I106">
            <v>0.008260416666666666</v>
          </cell>
          <cell r="J106">
            <v>0.011032407407407407</v>
          </cell>
          <cell r="K106">
            <v>12</v>
          </cell>
          <cell r="L106">
            <v>19</v>
          </cell>
        </row>
        <row r="107">
          <cell r="B107" t="str">
            <v>Гордеев Никита</v>
          </cell>
          <cell r="C107" t="str">
            <v>МБУ ДО ДЮСШ Меленки</v>
          </cell>
          <cell r="E107">
            <v>187</v>
          </cell>
          <cell r="F107">
            <v>2001</v>
          </cell>
          <cell r="G107">
            <v>0.002769675925925926</v>
          </cell>
          <cell r="H107">
            <v>0.00555787037037037</v>
          </cell>
          <cell r="I107">
            <v>0.008270833333333333</v>
          </cell>
          <cell r="J107">
            <v>0.01105324074074074</v>
          </cell>
          <cell r="K107">
            <v>13</v>
          </cell>
          <cell r="L107">
            <v>18</v>
          </cell>
        </row>
        <row r="163">
          <cell r="B163" t="str">
            <v>Безгин Илья</v>
          </cell>
          <cell r="C163" t="str">
            <v>ГСОБ "Лесная"</v>
          </cell>
          <cell r="D163" t="str">
            <v>МС</v>
          </cell>
          <cell r="E163">
            <v>367</v>
          </cell>
          <cell r="F163">
            <v>1995</v>
          </cell>
          <cell r="G163">
            <v>0.0018946759259259262</v>
          </cell>
          <cell r="H163">
            <v>0.0037210648148148146</v>
          </cell>
          <cell r="I163">
            <v>0.0055844907407407406</v>
          </cell>
          <cell r="J163">
            <v>0.007399305555555555</v>
          </cell>
          <cell r="K163">
            <v>0.009241898148148148</v>
          </cell>
          <cell r="L163">
            <v>0.011087962962962964</v>
          </cell>
          <cell r="M163">
            <v>0.01307175925925926</v>
          </cell>
          <cell r="N163">
            <v>0.0148125</v>
          </cell>
          <cell r="O163">
            <v>1</v>
          </cell>
          <cell r="P163">
            <v>33</v>
          </cell>
        </row>
        <row r="164">
          <cell r="B164" t="str">
            <v>Смирнов Алексей</v>
          </cell>
          <cell r="C164" t="str">
            <v>SKI76TEAM</v>
          </cell>
          <cell r="D164" t="str">
            <v>МС</v>
          </cell>
          <cell r="E164">
            <v>357</v>
          </cell>
          <cell r="F164">
            <v>1987</v>
          </cell>
          <cell r="G164">
            <v>0.0018854166666666665</v>
          </cell>
          <cell r="H164">
            <v>0.0037268518518518514</v>
          </cell>
          <cell r="I164">
            <v>0.005590277777777778</v>
          </cell>
          <cell r="J164">
            <v>0.007379629629629629</v>
          </cell>
          <cell r="K164">
            <v>0.009238425925925926</v>
          </cell>
          <cell r="L164">
            <v>0.011081018518518518</v>
          </cell>
          <cell r="M164">
            <v>0.013078703703703703</v>
          </cell>
          <cell r="N164">
            <v>0.01481712962962963</v>
          </cell>
          <cell r="O164">
            <v>2</v>
          </cell>
          <cell r="P164">
            <v>31</v>
          </cell>
        </row>
        <row r="165">
          <cell r="B165" t="str">
            <v>Курлович Сергей</v>
          </cell>
          <cell r="C165" t="str">
            <v>Москва, лично</v>
          </cell>
          <cell r="E165">
            <v>365</v>
          </cell>
          <cell r="F165">
            <v>1985</v>
          </cell>
          <cell r="G165">
            <v>0.0018923611111111112</v>
          </cell>
          <cell r="H165">
            <v>0.0037418981481481483</v>
          </cell>
          <cell r="I165">
            <v>0.005603009259259259</v>
          </cell>
          <cell r="J165">
            <v>0.007456018518518518</v>
          </cell>
          <cell r="K165">
            <v>0.009292824074074073</v>
          </cell>
          <cell r="L165">
            <v>0.011164351851851854</v>
          </cell>
          <cell r="M165">
            <v>0.013103009259259259</v>
          </cell>
          <cell r="N165">
            <v>0.014832175925925927</v>
          </cell>
          <cell r="O165">
            <v>3</v>
          </cell>
          <cell r="P165">
            <v>29</v>
          </cell>
        </row>
        <row r="166">
          <cell r="B166" t="str">
            <v>Исаев Алексей</v>
          </cell>
          <cell r="C166" t="str">
            <v>МЧС России</v>
          </cell>
          <cell r="D166" t="str">
            <v>МС</v>
          </cell>
          <cell r="E166">
            <v>364</v>
          </cell>
          <cell r="F166">
            <v>1989</v>
          </cell>
          <cell r="G166">
            <v>0.0018877314814814816</v>
          </cell>
          <cell r="H166">
            <v>0.0037361111111111106</v>
          </cell>
          <cell r="I166">
            <v>0.00559837962962963</v>
          </cell>
          <cell r="J166">
            <v>0.007446759259259258</v>
          </cell>
          <cell r="K166">
            <v>0.009267361111111112</v>
          </cell>
          <cell r="L166">
            <v>0.011094907407407407</v>
          </cell>
          <cell r="M166">
            <v>0.013064814814814814</v>
          </cell>
          <cell r="N166">
            <v>0.014840277777777779</v>
          </cell>
          <cell r="O166">
            <v>4</v>
          </cell>
          <cell r="P166">
            <v>27</v>
          </cell>
        </row>
        <row r="167">
          <cell r="B167" t="str">
            <v>Чирков Алексей</v>
          </cell>
          <cell r="C167" t="str">
            <v>АГЗ МЧС</v>
          </cell>
          <cell r="E167">
            <v>363</v>
          </cell>
          <cell r="F167">
            <v>1986</v>
          </cell>
          <cell r="G167">
            <v>0.0018900462962962961</v>
          </cell>
          <cell r="H167">
            <v>0.0037314814814814815</v>
          </cell>
          <cell r="I167">
            <v>0.005593750000000001</v>
          </cell>
          <cell r="J167">
            <v>0.007450231481481481</v>
          </cell>
          <cell r="K167">
            <v>0.009418981481481481</v>
          </cell>
          <cell r="L167">
            <v>0.0115625</v>
          </cell>
          <cell r="M167">
            <v>0.013696759259259257</v>
          </cell>
          <cell r="N167">
            <v>0.01576851851851852</v>
          </cell>
          <cell r="O167">
            <v>5</v>
          </cell>
          <cell r="P167">
            <v>26</v>
          </cell>
        </row>
        <row r="168">
          <cell r="B168" t="str">
            <v>Аникин Василий</v>
          </cell>
          <cell r="C168" t="str">
            <v>Динамо-19</v>
          </cell>
          <cell r="D168" t="str">
            <v>КМС</v>
          </cell>
          <cell r="E168">
            <v>360</v>
          </cell>
          <cell r="F168">
            <v>1976</v>
          </cell>
          <cell r="G168">
            <v>0.0019004629629629632</v>
          </cell>
          <cell r="H168">
            <v>0.00384837962962963</v>
          </cell>
          <cell r="I168">
            <v>0.005981481481481481</v>
          </cell>
          <cell r="J168">
            <v>0.008096064814814815</v>
          </cell>
          <cell r="K168">
            <v>0.01022800925925926</v>
          </cell>
          <cell r="L168">
            <v>0.012334490740740741</v>
          </cell>
          <cell r="M168">
            <v>0.014438657407407409</v>
          </cell>
          <cell r="N168">
            <v>0.016550925925925924</v>
          </cell>
          <cell r="O168">
            <v>6</v>
          </cell>
          <cell r="P168">
            <v>25</v>
          </cell>
        </row>
        <row r="169">
          <cell r="B169" t="str">
            <v>Устенко Сергей</v>
          </cell>
          <cell r="C169" t="str">
            <v>Сергиев Посад</v>
          </cell>
          <cell r="E169">
            <v>362</v>
          </cell>
          <cell r="F169">
            <v>1993</v>
          </cell>
          <cell r="G169">
            <v>0.0018981481481481482</v>
          </cell>
          <cell r="H169">
            <v>0.003747685185185185</v>
          </cell>
          <cell r="I169">
            <v>0.0057384259259259255</v>
          </cell>
          <cell r="J169">
            <v>0.00790625</v>
          </cell>
          <cell r="K169">
            <v>0.010125</v>
          </cell>
          <cell r="L169">
            <v>0.012314814814814815</v>
          </cell>
          <cell r="M169">
            <v>0.014563657407407407</v>
          </cell>
          <cell r="N169">
            <v>0.01660300925925926</v>
          </cell>
          <cell r="O169">
            <v>7</v>
          </cell>
          <cell r="P169">
            <v>24</v>
          </cell>
        </row>
        <row r="170">
          <cell r="B170" t="str">
            <v>Гуляев Владимир</v>
          </cell>
          <cell r="C170" t="str">
            <v>Киржач СК Серегина</v>
          </cell>
          <cell r="E170">
            <v>351</v>
          </cell>
          <cell r="F170">
            <v>1994</v>
          </cell>
          <cell r="G170">
            <v>0.0019027777777777778</v>
          </cell>
          <cell r="H170">
            <v>0.004047453703703703</v>
          </cell>
          <cell r="I170">
            <v>0.0061967592592592595</v>
          </cell>
          <cell r="J170">
            <v>0.008394675925925925</v>
          </cell>
          <cell r="K170">
            <v>0.01060648148148148</v>
          </cell>
          <cell r="L170">
            <v>0.012807870370370372</v>
          </cell>
          <cell r="M170">
            <v>0.01504050925925926</v>
          </cell>
          <cell r="N170">
            <v>0.017262731481481483</v>
          </cell>
          <cell r="O170">
            <v>8</v>
          </cell>
          <cell r="P170">
            <v>23</v>
          </cell>
        </row>
        <row r="171">
          <cell r="B171" t="str">
            <v>Трошин Денис</v>
          </cell>
          <cell r="C171" t="str">
            <v>ЛК Нижнецарицынское</v>
          </cell>
          <cell r="E171">
            <v>366</v>
          </cell>
          <cell r="F171">
            <v>1976</v>
          </cell>
          <cell r="G171">
            <v>0.0022280092592592594</v>
          </cell>
          <cell r="H171">
            <v>0.004314814814814815</v>
          </cell>
          <cell r="I171">
            <v>0.006547453703703704</v>
          </cell>
          <cell r="J171">
            <v>0.008833333333333334</v>
          </cell>
          <cell r="K171">
            <v>0.011168981481481481</v>
          </cell>
          <cell r="L171">
            <v>0.013555555555555555</v>
          </cell>
          <cell r="M171">
            <v>0.01596875</v>
          </cell>
          <cell r="N171">
            <v>0.01833449074074074</v>
          </cell>
          <cell r="O171">
            <v>9</v>
          </cell>
          <cell r="P171">
            <v>22</v>
          </cell>
        </row>
        <row r="172">
          <cell r="B172" t="str">
            <v>Лисин Алексей</v>
          </cell>
          <cell r="C172" t="str">
            <v>Нижний Новгород</v>
          </cell>
          <cell r="E172">
            <v>358</v>
          </cell>
          <cell r="F172">
            <v>1989</v>
          </cell>
          <cell r="G172">
            <v>0.001960648148148148</v>
          </cell>
          <cell r="H172">
            <v>0.004137731481481481</v>
          </cell>
          <cell r="I172">
            <v>0.006502314814814815</v>
          </cell>
          <cell r="J172">
            <v>0.008929398148148148</v>
          </cell>
          <cell r="K172">
            <v>0.011430555555555557</v>
          </cell>
          <cell r="L172">
            <v>0.013869212962962963</v>
          </cell>
          <cell r="M172">
            <v>0.016221064814814817</v>
          </cell>
          <cell r="N172">
            <v>0.018556712962962966</v>
          </cell>
          <cell r="O172">
            <v>10</v>
          </cell>
          <cell r="P172">
            <v>21</v>
          </cell>
        </row>
        <row r="173">
          <cell r="B173" t="str">
            <v>Мелешкин Сергей</v>
          </cell>
          <cell r="C173" t="str">
            <v>СДК Крылатское</v>
          </cell>
          <cell r="D173" t="str">
            <v>I</v>
          </cell>
          <cell r="E173">
            <v>359</v>
          </cell>
          <cell r="F173">
            <v>1976</v>
          </cell>
          <cell r="G173">
            <v>0.0021064814814814813</v>
          </cell>
          <cell r="H173">
            <v>0.004355324074074074</v>
          </cell>
          <cell r="I173">
            <v>0.0066226851851851854</v>
          </cell>
          <cell r="J173">
            <v>0.009006944444444444</v>
          </cell>
          <cell r="K173">
            <v>0.011476851851851851</v>
          </cell>
          <cell r="L173">
            <v>0.01386111111111111</v>
          </cell>
          <cell r="M173">
            <v>0.016216435185185184</v>
          </cell>
          <cell r="N173">
            <v>0.01856134259259259</v>
          </cell>
          <cell r="O173">
            <v>11</v>
          </cell>
          <cell r="P173">
            <v>20</v>
          </cell>
        </row>
        <row r="174">
          <cell r="B174" t="str">
            <v>Цыпленков Константин</v>
          </cell>
          <cell r="C174" t="str">
            <v>лично</v>
          </cell>
          <cell r="E174">
            <v>361</v>
          </cell>
          <cell r="F174">
            <v>1981</v>
          </cell>
          <cell r="G174">
            <v>0.0022708333333333335</v>
          </cell>
          <cell r="H174">
            <v>0.004667824074074074</v>
          </cell>
          <cell r="I174">
            <v>0.007113425925925927</v>
          </cell>
          <cell r="J174">
            <v>0.009585648148148147</v>
          </cell>
          <cell r="K174">
            <v>0.012068287037037037</v>
          </cell>
          <cell r="L174">
            <v>0.014655092592592593</v>
          </cell>
          <cell r="M174">
            <v>0.017267361111111112</v>
          </cell>
          <cell r="N174">
            <v>0.019789351851851853</v>
          </cell>
          <cell r="O174">
            <v>12</v>
          </cell>
          <cell r="P174">
            <v>19</v>
          </cell>
        </row>
        <row r="175">
          <cell r="B175" t="str">
            <v>Большаков Алексей</v>
          </cell>
          <cell r="C175" t="str">
            <v>Собинка, Динамо</v>
          </cell>
          <cell r="E175">
            <v>355</v>
          </cell>
          <cell r="F175">
            <v>1982</v>
          </cell>
          <cell r="G175">
            <v>0.002392361111111111</v>
          </cell>
          <cell r="H175">
            <v>0.004857638888888889</v>
          </cell>
          <cell r="I175">
            <v>0.007333333333333334</v>
          </cell>
          <cell r="J175">
            <v>0.00984375</v>
          </cell>
          <cell r="K175">
            <v>0.012368055555555556</v>
          </cell>
          <cell r="L175">
            <v>0.014909722222222222</v>
          </cell>
          <cell r="M175">
            <v>0.017372685185185185</v>
          </cell>
          <cell r="N175">
            <v>0.01979861111111111</v>
          </cell>
          <cell r="O175">
            <v>13</v>
          </cell>
          <cell r="P175">
            <v>18</v>
          </cell>
        </row>
        <row r="176">
          <cell r="B176" t="str">
            <v>Галкин Александр</v>
          </cell>
          <cell r="C176" t="str">
            <v>Стадион Покровский</v>
          </cell>
          <cell r="E176">
            <v>352</v>
          </cell>
          <cell r="F176">
            <v>1977</v>
          </cell>
          <cell r="G176">
            <v>0.0023333333333333335</v>
          </cell>
          <cell r="H176">
            <v>0.00474537037037037</v>
          </cell>
          <cell r="I176">
            <v>0.007173611111111111</v>
          </cell>
          <cell r="J176">
            <v>0.009707175925925926</v>
          </cell>
          <cell r="K176">
            <v>0.012241898148148148</v>
          </cell>
          <cell r="L176">
            <v>0.014914351851851852</v>
          </cell>
          <cell r="M176">
            <v>0.01758101851851852</v>
          </cell>
          <cell r="N176">
            <v>0.020123842592592592</v>
          </cell>
          <cell r="O176">
            <v>14</v>
          </cell>
          <cell r="P176">
            <v>17</v>
          </cell>
        </row>
        <row r="177">
          <cell r="B177" t="str">
            <v>Турасов Сергей</v>
          </cell>
          <cell r="C177" t="str">
            <v>Стадион Покровский</v>
          </cell>
          <cell r="E177">
            <v>353</v>
          </cell>
          <cell r="F177">
            <v>1986</v>
          </cell>
          <cell r="G177">
            <v>0.0024571759259259256</v>
          </cell>
          <cell r="H177">
            <v>0.005028935185185185</v>
          </cell>
          <cell r="I177">
            <v>0.0076076388888888895</v>
          </cell>
          <cell r="J177">
            <v>0.010233796296296296</v>
          </cell>
          <cell r="K177">
            <v>0.012827546296296297</v>
          </cell>
          <cell r="L177">
            <v>0.01545601851851852</v>
          </cell>
          <cell r="M177">
            <v>0.018105324074074072</v>
          </cell>
          <cell r="N177">
            <v>0.020802083333333332</v>
          </cell>
          <cell r="O177">
            <v>15</v>
          </cell>
          <cell r="P177">
            <v>16</v>
          </cell>
        </row>
        <row r="178">
          <cell r="B178" t="str">
            <v>Бичагов Михаил</v>
          </cell>
          <cell r="C178" t="str">
            <v>ДЮСШООР</v>
          </cell>
          <cell r="E178">
            <v>356</v>
          </cell>
          <cell r="F178">
            <v>1995</v>
          </cell>
          <cell r="G178">
            <v>0.002318287037037037</v>
          </cell>
          <cell r="H178">
            <v>0.004875</v>
          </cell>
          <cell r="I178">
            <v>0.007443287037037037</v>
          </cell>
          <cell r="J178">
            <v>0.010144675925925925</v>
          </cell>
          <cell r="K178">
            <v>0.012851851851851852</v>
          </cell>
          <cell r="L178">
            <v>0.015596064814814814</v>
          </cell>
          <cell r="M178">
            <v>0.01836574074074074</v>
          </cell>
          <cell r="N178">
            <v>0.021221064814814814</v>
          </cell>
          <cell r="O178">
            <v>16</v>
          </cell>
          <cell r="P178">
            <v>15</v>
          </cell>
        </row>
        <row r="179">
          <cell r="B179" t="str">
            <v>Капустин Сергей</v>
          </cell>
          <cell r="C179" t="str">
            <v>Гусь Хрустальный</v>
          </cell>
          <cell r="E179">
            <v>354</v>
          </cell>
          <cell r="F179">
            <v>1987</v>
          </cell>
          <cell r="G179">
            <v>0.0025034722222222225</v>
          </cell>
          <cell r="H179">
            <v>0.005261574074074074</v>
          </cell>
          <cell r="I179">
            <v>0.008086805555555555</v>
          </cell>
          <cell r="J179">
            <v>0.011072916666666667</v>
          </cell>
          <cell r="K179">
            <v>0.014077546296296296</v>
          </cell>
          <cell r="L179">
            <v>0.017112268518518516</v>
          </cell>
          <cell r="M179">
            <v>0.02019097222222222</v>
          </cell>
          <cell r="N179">
            <v>0.02329513888888889</v>
          </cell>
          <cell r="O179">
            <v>17</v>
          </cell>
          <cell r="P179">
            <v>14</v>
          </cell>
        </row>
        <row r="189">
          <cell r="B189" t="str">
            <v>Щепёткин Алексей</v>
          </cell>
          <cell r="C189" t="str">
            <v>triskirun.ru</v>
          </cell>
          <cell r="D189" t="str">
            <v>МС</v>
          </cell>
          <cell r="E189">
            <v>314</v>
          </cell>
          <cell r="F189">
            <v>1968</v>
          </cell>
          <cell r="G189">
            <v>0.0018680555555555553</v>
          </cell>
          <cell r="H189">
            <v>0.00375</v>
          </cell>
          <cell r="I189">
            <v>0.005773148148148148</v>
          </cell>
          <cell r="J189">
            <v>0.007777777777777777</v>
          </cell>
          <cell r="K189">
            <v>0.00978125</v>
          </cell>
          <cell r="L189">
            <v>0.011810185185185186</v>
          </cell>
          <cell r="M189">
            <v>0.013868055555555555</v>
          </cell>
          <cell r="N189">
            <v>0.01595949074074074</v>
          </cell>
          <cell r="O189">
            <v>1</v>
          </cell>
          <cell r="P189">
            <v>33</v>
          </cell>
        </row>
        <row r="190">
          <cell r="B190" t="str">
            <v>Ильичев Эдуард</v>
          </cell>
          <cell r="C190" t="str">
            <v>Выкса нижегородская</v>
          </cell>
          <cell r="E190">
            <v>306</v>
          </cell>
          <cell r="F190">
            <v>1968</v>
          </cell>
          <cell r="G190">
            <v>0.0019409722222222222</v>
          </cell>
          <cell r="H190">
            <v>0.003900462962962963</v>
          </cell>
          <cell r="I190">
            <v>0.0059375</v>
          </cell>
          <cell r="J190">
            <v>0.007991898148148147</v>
          </cell>
          <cell r="K190">
            <v>0.010065972222222221</v>
          </cell>
          <cell r="L190">
            <v>0.012126157407407407</v>
          </cell>
          <cell r="M190">
            <v>0.014249999999999999</v>
          </cell>
          <cell r="N190">
            <v>0.016307870370370372</v>
          </cell>
          <cell r="O190">
            <v>2</v>
          </cell>
          <cell r="P190">
            <v>31</v>
          </cell>
        </row>
        <row r="191">
          <cell r="B191" t="str">
            <v>Есаков Сергей</v>
          </cell>
          <cell r="C191" t="str">
            <v>СК Посейдон</v>
          </cell>
          <cell r="E191">
            <v>311</v>
          </cell>
          <cell r="F191">
            <v>1967</v>
          </cell>
          <cell r="G191">
            <v>0.002011574074074074</v>
          </cell>
          <cell r="H191">
            <v>0.003983796296296296</v>
          </cell>
          <cell r="I191">
            <v>0.005967592592592593</v>
          </cell>
          <cell r="J191">
            <v>0.007998842592592592</v>
          </cell>
          <cell r="K191">
            <v>0.010070601851851853</v>
          </cell>
          <cell r="L191">
            <v>0.01213425925925926</v>
          </cell>
          <cell r="M191">
            <v>0.014254629629629631</v>
          </cell>
          <cell r="N191">
            <v>0.01631365740740741</v>
          </cell>
          <cell r="O191">
            <v>3</v>
          </cell>
          <cell r="P191">
            <v>29</v>
          </cell>
        </row>
        <row r="192">
          <cell r="B192" t="str">
            <v>Есаков Игорь</v>
          </cell>
          <cell r="C192" t="str">
            <v>СК Посейдон</v>
          </cell>
          <cell r="E192">
            <v>310</v>
          </cell>
          <cell r="F192">
            <v>1969</v>
          </cell>
          <cell r="G192">
            <v>0.0019583333333333336</v>
          </cell>
          <cell r="H192">
            <v>0.003987268518518519</v>
          </cell>
          <cell r="I192">
            <v>0.00599537037037037</v>
          </cell>
          <cell r="J192">
            <v>0.008150462962962962</v>
          </cell>
          <cell r="K192">
            <v>0.010283564814814815</v>
          </cell>
          <cell r="L192">
            <v>0.01243287037037037</v>
          </cell>
          <cell r="M192">
            <v>0.014618055555555556</v>
          </cell>
          <cell r="N192">
            <v>0.016694444444444446</v>
          </cell>
          <cell r="O192">
            <v>4</v>
          </cell>
          <cell r="P192">
            <v>27</v>
          </cell>
        </row>
        <row r="193">
          <cell r="B193" t="str">
            <v>Мальцев Роман</v>
          </cell>
          <cell r="C193" t="str">
            <v>Выкса</v>
          </cell>
          <cell r="E193">
            <v>305</v>
          </cell>
          <cell r="F193">
            <v>1972</v>
          </cell>
          <cell r="G193">
            <v>0.001945601851851852</v>
          </cell>
          <cell r="H193">
            <v>0.003975694444444444</v>
          </cell>
          <cell r="I193">
            <v>0.0060648148148148145</v>
          </cell>
          <cell r="J193">
            <v>0.008143518518518519</v>
          </cell>
          <cell r="K193">
            <v>0.010277777777777778</v>
          </cell>
          <cell r="L193">
            <v>0.012437499999999999</v>
          </cell>
          <cell r="M193">
            <v>0.014623842592592593</v>
          </cell>
          <cell r="N193">
            <v>0.016702546296296295</v>
          </cell>
          <cell r="O193">
            <v>5</v>
          </cell>
          <cell r="P193">
            <v>26</v>
          </cell>
        </row>
        <row r="194">
          <cell r="B194" t="str">
            <v>Баринов Юрий</v>
          </cell>
          <cell r="C194" t="str">
            <v>Кольчуг-Спорт</v>
          </cell>
          <cell r="E194">
            <v>304</v>
          </cell>
          <cell r="F194">
            <v>1973</v>
          </cell>
          <cell r="G194">
            <v>0.0019502314814814816</v>
          </cell>
          <cell r="H194">
            <v>0.003895833333333333</v>
          </cell>
          <cell r="I194">
            <v>0.005944444444444444</v>
          </cell>
          <cell r="J194">
            <v>0.008038194444444443</v>
          </cell>
          <cell r="K194">
            <v>0.01023611111111111</v>
          </cell>
          <cell r="L194">
            <v>0.01244212962962963</v>
          </cell>
          <cell r="M194">
            <v>0.014496527777777777</v>
          </cell>
          <cell r="N194">
            <v>0.01671412037037037</v>
          </cell>
          <cell r="O194">
            <v>6</v>
          </cell>
          <cell r="P194">
            <v>25</v>
          </cell>
        </row>
        <row r="195">
          <cell r="B195" t="str">
            <v>Старков Олег</v>
          </cell>
          <cell r="C195" t="str">
            <v>Домодедово</v>
          </cell>
          <cell r="E195">
            <v>317</v>
          </cell>
          <cell r="F195">
            <v>1970</v>
          </cell>
          <cell r="G195">
            <v>0.001967592592592593</v>
          </cell>
          <cell r="H195">
            <v>0.00399074074074074</v>
          </cell>
          <cell r="I195">
            <v>0.00605787037037037</v>
          </cell>
          <cell r="J195">
            <v>0.008156249999999999</v>
          </cell>
          <cell r="K195">
            <v>0.010302083333333335</v>
          </cell>
          <cell r="L195">
            <v>0.012447916666666668</v>
          </cell>
          <cell r="M195">
            <v>0.014603009259259258</v>
          </cell>
          <cell r="N195">
            <v>0.016822916666666667</v>
          </cell>
          <cell r="O195">
            <v>7</v>
          </cell>
          <cell r="P195">
            <v>24</v>
          </cell>
        </row>
        <row r="196">
          <cell r="B196" t="str">
            <v>Журавлев Денис</v>
          </cell>
          <cell r="C196" t="str">
            <v>ФЛГБ Зеленоград</v>
          </cell>
          <cell r="E196">
            <v>309</v>
          </cell>
          <cell r="F196">
            <v>1970</v>
          </cell>
          <cell r="G196">
            <v>0.0019537037037037036</v>
          </cell>
          <cell r="H196">
            <v>0.003981481481481482</v>
          </cell>
          <cell r="I196">
            <v>0.006068287037037038</v>
          </cell>
          <cell r="J196">
            <v>0.008190972222222223</v>
          </cell>
          <cell r="K196">
            <v>0.010395833333333333</v>
          </cell>
          <cell r="L196">
            <v>0.012653935185185185</v>
          </cell>
          <cell r="M196">
            <v>0.014981481481481483</v>
          </cell>
          <cell r="N196">
            <v>0.017262731481481483</v>
          </cell>
          <cell r="O196">
            <v>8</v>
          </cell>
          <cell r="P196">
            <v>23</v>
          </cell>
        </row>
        <row r="197">
          <cell r="B197" t="str">
            <v>Аникин Александр</v>
          </cell>
          <cell r="C197" t="str">
            <v>Москва, СК Лось</v>
          </cell>
          <cell r="E197">
            <v>308</v>
          </cell>
          <cell r="F197">
            <v>1968</v>
          </cell>
          <cell r="G197">
            <v>0.002065972222222222</v>
          </cell>
          <cell r="H197">
            <v>0.004141203703703703</v>
          </cell>
          <cell r="I197">
            <v>0.006313657407407408</v>
          </cell>
          <cell r="J197">
            <v>0.00848148148148148</v>
          </cell>
          <cell r="K197">
            <v>0.010721064814814815</v>
          </cell>
          <cell r="L197">
            <v>0.012997685185185183</v>
          </cell>
          <cell r="M197">
            <v>0.01525810185185185</v>
          </cell>
          <cell r="N197">
            <v>0.017440972222222222</v>
          </cell>
          <cell r="O197">
            <v>9</v>
          </cell>
          <cell r="P197">
            <v>22</v>
          </cell>
        </row>
        <row r="198">
          <cell r="B198" t="str">
            <v>Люмаров Георгий</v>
          </cell>
          <cell r="C198" t="str">
            <v>ЛК Нижнецарицынский</v>
          </cell>
          <cell r="E198">
            <v>316</v>
          </cell>
          <cell r="F198">
            <v>1971</v>
          </cell>
          <cell r="G198">
            <v>0.0020625</v>
          </cell>
          <cell r="H198">
            <v>0.004268518518518518</v>
          </cell>
          <cell r="I198">
            <v>0.006616898148148147</v>
          </cell>
          <cell r="J198">
            <v>0.008996527777777779</v>
          </cell>
          <cell r="K198">
            <v>0.011440972222222222</v>
          </cell>
          <cell r="L198">
            <v>0.01387152777777778</v>
          </cell>
          <cell r="M198">
            <v>0.016377314814814813</v>
          </cell>
          <cell r="N198">
            <v>0.01887384259259259</v>
          </cell>
          <cell r="O198">
            <v>10</v>
          </cell>
          <cell r="P198">
            <v>21</v>
          </cell>
        </row>
        <row r="199">
          <cell r="B199" t="str">
            <v>Быков Евгений</v>
          </cell>
          <cell r="C199" t="str">
            <v>лично</v>
          </cell>
          <cell r="E199">
            <v>312</v>
          </cell>
          <cell r="F199">
            <v>1970</v>
          </cell>
          <cell r="G199">
            <v>0.002184027777777778</v>
          </cell>
          <cell r="H199">
            <v>0.004471064814814815</v>
          </cell>
          <cell r="I199">
            <v>0.00679861111111111</v>
          </cell>
          <cell r="J199">
            <v>0.009207175925925926</v>
          </cell>
          <cell r="K199">
            <v>0.011688657407407406</v>
          </cell>
          <cell r="L199">
            <v>0.014196759259259261</v>
          </cell>
          <cell r="M199">
            <v>0.016686342592592593</v>
          </cell>
          <cell r="N199">
            <v>0.019152777777777776</v>
          </cell>
          <cell r="O199">
            <v>11</v>
          </cell>
          <cell r="P199">
            <v>20</v>
          </cell>
        </row>
        <row r="200">
          <cell r="B200" t="str">
            <v>Смирнов Сергей</v>
          </cell>
          <cell r="C200" t="str">
            <v>ДЮСШ Звездный</v>
          </cell>
          <cell r="E200">
            <v>302</v>
          </cell>
          <cell r="F200">
            <v>1971</v>
          </cell>
          <cell r="G200">
            <v>0.0024340277777777776</v>
          </cell>
          <cell r="H200">
            <v>0.004877314814814814</v>
          </cell>
          <cell r="I200">
            <v>0.007305555555555555</v>
          </cell>
          <cell r="J200">
            <v>0.00974074074074074</v>
          </cell>
          <cell r="K200">
            <v>0.012170138888888888</v>
          </cell>
          <cell r="L200">
            <v>0.014609953703703703</v>
          </cell>
          <cell r="M200">
            <v>0.017063657407407406</v>
          </cell>
          <cell r="N200">
            <v>0.01954398148148148</v>
          </cell>
          <cell r="O200">
            <v>12</v>
          </cell>
          <cell r="P200">
            <v>19</v>
          </cell>
        </row>
        <row r="201">
          <cell r="B201" t="str">
            <v>Сурнакин Антон</v>
          </cell>
          <cell r="C201" t="str">
            <v>лично</v>
          </cell>
          <cell r="E201">
            <v>313</v>
          </cell>
          <cell r="F201">
            <v>1972</v>
          </cell>
          <cell r="G201">
            <v>0.002189814814814815</v>
          </cell>
          <cell r="H201">
            <v>0.004503472222222222</v>
          </cell>
          <cell r="I201">
            <v>0.006972222222222221</v>
          </cell>
          <cell r="J201">
            <v>0.00958449074074074</v>
          </cell>
          <cell r="K201">
            <v>0.01222800925925926</v>
          </cell>
          <cell r="L201">
            <v>0.014840277777777779</v>
          </cell>
          <cell r="M201">
            <v>0.017436342592592594</v>
          </cell>
          <cell r="N201">
            <v>0.02012847222222222</v>
          </cell>
          <cell r="O201">
            <v>13</v>
          </cell>
          <cell r="P201">
            <v>18</v>
          </cell>
        </row>
        <row r="202">
          <cell r="B202" t="str">
            <v>Лисин Алексей</v>
          </cell>
          <cell r="C202" t="str">
            <v>Нижний Новгород</v>
          </cell>
          <cell r="E202">
            <v>307</v>
          </cell>
          <cell r="F202">
            <v>1969</v>
          </cell>
          <cell r="G202">
            <v>0.0024571759259259256</v>
          </cell>
          <cell r="H202">
            <v>0.005043981481481482</v>
          </cell>
          <cell r="I202">
            <v>0.007618055555555556</v>
          </cell>
          <cell r="J202">
            <v>0.010199074074074074</v>
          </cell>
          <cell r="K202">
            <v>0.012728009259259258</v>
          </cell>
          <cell r="L202">
            <v>0.015372685185185185</v>
          </cell>
          <cell r="M202">
            <v>0.018083333333333333</v>
          </cell>
          <cell r="N202">
            <v>0.02070949074074074</v>
          </cell>
          <cell r="O202">
            <v>14</v>
          </cell>
          <cell r="P202">
            <v>17</v>
          </cell>
        </row>
        <row r="203">
          <cell r="B203" t="str">
            <v>Фролов Сергей</v>
          </cell>
          <cell r="C203" t="str">
            <v>Стадион Покровский</v>
          </cell>
          <cell r="E203">
            <v>303</v>
          </cell>
          <cell r="F203">
            <v>1969</v>
          </cell>
          <cell r="G203">
            <v>0.002479166666666667</v>
          </cell>
          <cell r="H203">
            <v>0.0049375</v>
          </cell>
          <cell r="I203">
            <v>0.007458333333333333</v>
          </cell>
          <cell r="J203">
            <v>0.0100625</v>
          </cell>
          <cell r="K203">
            <v>0.01270023148148148</v>
          </cell>
          <cell r="L203">
            <v>0.015467592592592594</v>
          </cell>
          <cell r="M203">
            <v>0.018243055555555557</v>
          </cell>
          <cell r="N203">
            <v>0.020826388888888887</v>
          </cell>
          <cell r="O203">
            <v>15</v>
          </cell>
          <cell r="P203">
            <v>16</v>
          </cell>
        </row>
        <row r="204">
          <cell r="B204" t="str">
            <v>Мельников Владимир</v>
          </cell>
          <cell r="C204" t="str">
            <v>ДЮСШ Кольчугино</v>
          </cell>
          <cell r="E204">
            <v>301</v>
          </cell>
          <cell r="F204">
            <v>1971</v>
          </cell>
          <cell r="G204">
            <v>0.0025</v>
          </cell>
          <cell r="H204">
            <v>0.007010416666666667</v>
          </cell>
          <cell r="I204">
            <v>0.010190972222222223</v>
          </cell>
          <cell r="J204">
            <v>0.012747685185185183</v>
          </cell>
          <cell r="K204">
            <v>0.015387731481481483</v>
          </cell>
          <cell r="L204">
            <v>0.01796412037037037</v>
          </cell>
          <cell r="M204">
            <v>0.020575231481481483</v>
          </cell>
          <cell r="N204">
            <v>0.02310763888888889</v>
          </cell>
          <cell r="O204">
            <v>16</v>
          </cell>
          <cell r="P204">
            <v>15</v>
          </cell>
        </row>
        <row r="205">
          <cell r="B205" t="str">
            <v>Балашов Алексей</v>
          </cell>
          <cell r="C205" t="str">
            <v>Москва, лично</v>
          </cell>
          <cell r="E205">
            <v>315</v>
          </cell>
          <cell r="F205">
            <v>1970</v>
          </cell>
          <cell r="G205">
            <v>0.0029004629629629628</v>
          </cell>
          <cell r="H205">
            <v>0.005611111111111111</v>
          </cell>
          <cell r="I205">
            <v>0.008280092592592592</v>
          </cell>
          <cell r="J205">
            <v>0.01101273148148148</v>
          </cell>
          <cell r="O205" t="str">
            <v>сошел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Квалификация"/>
      <sheetName val="Финал"/>
    </sheetNames>
    <sheetDataSet>
      <sheetData sheetId="1">
        <row r="12">
          <cell r="B12" t="str">
            <v>Фамилия, имя</v>
          </cell>
          <cell r="C12" t="str">
            <v>Коллектив</v>
          </cell>
          <cell r="D12" t="str">
            <v>Квал</v>
          </cell>
          <cell r="E12" t="str">
            <v>Номер</v>
          </cell>
          <cell r="F12" t="str">
            <v>ГР</v>
          </cell>
          <cell r="G12" t="str">
            <v>Результат</v>
          </cell>
          <cell r="H12" t="str">
            <v>Очки</v>
          </cell>
        </row>
        <row r="13">
          <cell r="B13" t="str">
            <v>Федорченко Федор</v>
          </cell>
          <cell r="C13" t="str">
            <v>Юный лыжник</v>
          </cell>
          <cell r="E13">
            <v>44</v>
          </cell>
          <cell r="F13">
            <v>2006</v>
          </cell>
          <cell r="G13" t="str">
            <v>Финал А</v>
          </cell>
          <cell r="H13">
            <v>33</v>
          </cell>
        </row>
        <row r="14">
          <cell r="B14" t="str">
            <v>Назаров Георгий</v>
          </cell>
          <cell r="C14" t="str">
            <v>СЛК Ёлка</v>
          </cell>
          <cell r="D14" t="str">
            <v>Iю</v>
          </cell>
          <cell r="E14">
            <v>43</v>
          </cell>
          <cell r="F14">
            <v>2006</v>
          </cell>
          <cell r="G14" t="str">
            <v>Финал А</v>
          </cell>
          <cell r="H14">
            <v>31</v>
          </cell>
        </row>
        <row r="15">
          <cell r="B15" t="str">
            <v>Забродин Кирилл</v>
          </cell>
          <cell r="C15" t="str">
            <v>ДЮСШ Кольчугино</v>
          </cell>
          <cell r="E15">
            <v>45</v>
          </cell>
          <cell r="F15">
            <v>2006</v>
          </cell>
          <cell r="G15" t="str">
            <v>Финал Б</v>
          </cell>
          <cell r="H15">
            <v>29</v>
          </cell>
        </row>
        <row r="16">
          <cell r="B16" t="str">
            <v>Новоселов Денис</v>
          </cell>
          <cell r="C16" t="str">
            <v>Юный лыжник</v>
          </cell>
          <cell r="E16">
            <v>38</v>
          </cell>
          <cell r="F16">
            <v>2006</v>
          </cell>
          <cell r="G16" t="str">
            <v>Финал Б</v>
          </cell>
          <cell r="H16">
            <v>27</v>
          </cell>
        </row>
        <row r="17">
          <cell r="B17" t="str">
            <v>Сивков Алексей</v>
          </cell>
          <cell r="C17" t="str">
            <v>Юный лыжник</v>
          </cell>
          <cell r="E17">
            <v>42</v>
          </cell>
          <cell r="F17">
            <v>2008</v>
          </cell>
          <cell r="G17" t="str">
            <v>¼ финала</v>
          </cell>
          <cell r="H17">
            <v>26</v>
          </cell>
        </row>
        <row r="18">
          <cell r="B18" t="str">
            <v>Сластин Николай</v>
          </cell>
          <cell r="C18" t="str">
            <v>ДЮСШ "Олимп" Домодед</v>
          </cell>
          <cell r="E18">
            <v>46</v>
          </cell>
          <cell r="F18">
            <v>2008</v>
          </cell>
          <cell r="G18" t="str">
            <v>¼ финала</v>
          </cell>
          <cell r="H18">
            <v>25</v>
          </cell>
        </row>
        <row r="19">
          <cell r="B19" t="str">
            <v>Бологов Владимир</v>
          </cell>
          <cell r="C19" t="str">
            <v>СШОР "Трудовые резер</v>
          </cell>
          <cell r="E19">
            <v>39</v>
          </cell>
          <cell r="F19">
            <v>2010</v>
          </cell>
          <cell r="G19" t="str">
            <v>¼ финала</v>
          </cell>
          <cell r="H19">
            <v>24</v>
          </cell>
        </row>
        <row r="20">
          <cell r="B20" t="str">
            <v>Артемьев Алексей</v>
          </cell>
          <cell r="C20" t="str">
            <v>Москва, Ёлка</v>
          </cell>
          <cell r="E20">
            <v>40</v>
          </cell>
          <cell r="F20">
            <v>2010</v>
          </cell>
          <cell r="G20" t="str">
            <v>¼ финала</v>
          </cell>
          <cell r="H20">
            <v>23</v>
          </cell>
        </row>
        <row r="21">
          <cell r="B21" t="str">
            <v>Клепец Александр</v>
          </cell>
          <cell r="C21" t="str">
            <v>Елка</v>
          </cell>
          <cell r="E21">
            <v>41</v>
          </cell>
          <cell r="F21">
            <v>2007</v>
          </cell>
          <cell r="G21" t="str">
            <v>⅛ финала</v>
          </cell>
          <cell r="H21">
            <v>22</v>
          </cell>
        </row>
        <row r="23">
          <cell r="B23" t="str">
            <v>Фамилия, имя</v>
          </cell>
          <cell r="C23" t="str">
            <v>Коллектив</v>
          </cell>
          <cell r="D23" t="str">
            <v>Квал</v>
          </cell>
          <cell r="E23" t="str">
            <v>Номер</v>
          </cell>
          <cell r="F23" t="str">
            <v>ГР</v>
          </cell>
          <cell r="G23" t="str">
            <v>Результат</v>
          </cell>
          <cell r="H23" t="str">
            <v>Очки</v>
          </cell>
        </row>
        <row r="24">
          <cell r="B24" t="str">
            <v>Крупенина Екатерина</v>
          </cell>
          <cell r="C24" t="str">
            <v>Самбо 70</v>
          </cell>
          <cell r="E24">
            <v>54</v>
          </cell>
          <cell r="F24">
            <v>2006</v>
          </cell>
          <cell r="G24" t="str">
            <v>Финал А</v>
          </cell>
          <cell r="H24">
            <v>33</v>
          </cell>
        </row>
        <row r="25">
          <cell r="B25" t="str">
            <v>Малышева Ксения</v>
          </cell>
          <cell r="C25" t="str">
            <v>ЛК А.Легкова</v>
          </cell>
          <cell r="D25" t="str">
            <v>Iю</v>
          </cell>
          <cell r="E25">
            <v>47</v>
          </cell>
          <cell r="F25">
            <v>2006</v>
          </cell>
          <cell r="G25" t="str">
            <v>Финал А</v>
          </cell>
          <cell r="H25">
            <v>31</v>
          </cell>
        </row>
        <row r="26">
          <cell r="B26" t="str">
            <v>Широкова Александра</v>
          </cell>
          <cell r="C26" t="str">
            <v>Москва, лично</v>
          </cell>
          <cell r="E26">
            <v>48</v>
          </cell>
          <cell r="F26">
            <v>2007</v>
          </cell>
          <cell r="G26" t="str">
            <v>Финал Б</v>
          </cell>
          <cell r="H26">
            <v>29</v>
          </cell>
        </row>
        <row r="27">
          <cell r="B27" t="str">
            <v>Ривас Домингес Екатерина</v>
          </cell>
          <cell r="C27" t="str">
            <v>Юный лыжник</v>
          </cell>
          <cell r="E27">
            <v>53</v>
          </cell>
          <cell r="F27">
            <v>2006</v>
          </cell>
          <cell r="G27" t="str">
            <v>Финал Б</v>
          </cell>
          <cell r="H27">
            <v>27</v>
          </cell>
        </row>
        <row r="28">
          <cell r="B28" t="str">
            <v>Крюк Алёна</v>
          </cell>
          <cell r="C28" t="str">
            <v>Москва, лично</v>
          </cell>
          <cell r="E28">
            <v>50</v>
          </cell>
          <cell r="F28">
            <v>2008</v>
          </cell>
          <cell r="G28" t="str">
            <v>¼ финала</v>
          </cell>
          <cell r="H28">
            <v>26</v>
          </cell>
        </row>
        <row r="29">
          <cell r="B29" t="str">
            <v>Сластина Екатерина</v>
          </cell>
          <cell r="C29" t="str">
            <v>Домодедово</v>
          </cell>
          <cell r="E29">
            <v>52</v>
          </cell>
          <cell r="F29">
            <v>2006</v>
          </cell>
          <cell r="G29" t="str">
            <v>¼ финала</v>
          </cell>
          <cell r="H29">
            <v>25</v>
          </cell>
        </row>
        <row r="30">
          <cell r="B30" t="str">
            <v>Мысина Валерия</v>
          </cell>
          <cell r="C30" t="str">
            <v>Кольчугино</v>
          </cell>
          <cell r="E30">
            <v>55</v>
          </cell>
          <cell r="F30">
            <v>2006</v>
          </cell>
          <cell r="G30" t="str">
            <v>¼ финала</v>
          </cell>
          <cell r="H30">
            <v>24</v>
          </cell>
        </row>
        <row r="31">
          <cell r="B31" t="str">
            <v>Артемьева Елизавета</v>
          </cell>
          <cell r="C31" t="str">
            <v>Москва, Ёлка</v>
          </cell>
          <cell r="E31">
            <v>49</v>
          </cell>
          <cell r="F31">
            <v>2007</v>
          </cell>
          <cell r="G31" t="str">
            <v>¼ финала</v>
          </cell>
          <cell r="H31">
            <v>23</v>
          </cell>
        </row>
        <row r="33">
          <cell r="B33" t="str">
            <v>Фамилия, имя</v>
          </cell>
          <cell r="C33" t="str">
            <v>Коллектив</v>
          </cell>
          <cell r="D33" t="str">
            <v>Квал</v>
          </cell>
          <cell r="E33" t="str">
            <v>Номер</v>
          </cell>
          <cell r="F33" t="str">
            <v>ГР</v>
          </cell>
          <cell r="G33" t="str">
            <v>Результат</v>
          </cell>
          <cell r="H33" t="str">
            <v>Очки</v>
          </cell>
        </row>
        <row r="34">
          <cell r="B34" t="str">
            <v>Абраменко Аркадий</v>
          </cell>
          <cell r="C34" t="str">
            <v>ДЮСШ Кольчугино</v>
          </cell>
          <cell r="E34">
            <v>37</v>
          </cell>
          <cell r="F34">
            <v>2004</v>
          </cell>
          <cell r="G34" t="str">
            <v>Финал А</v>
          </cell>
          <cell r="H34">
            <v>33</v>
          </cell>
        </row>
        <row r="35">
          <cell r="B35" t="str">
            <v>Мамичев Вячеслав</v>
          </cell>
          <cell r="C35" t="str">
            <v>ДЮСШ Краснознаменск</v>
          </cell>
          <cell r="D35" t="str">
            <v>II</v>
          </cell>
          <cell r="E35">
            <v>36</v>
          </cell>
          <cell r="F35">
            <v>2005</v>
          </cell>
          <cell r="G35" t="str">
            <v>Финал А</v>
          </cell>
          <cell r="H35">
            <v>31</v>
          </cell>
        </row>
        <row r="36">
          <cell r="B36" t="str">
            <v>Извольский Константин</v>
          </cell>
          <cell r="C36" t="str">
            <v>ЦСКА</v>
          </cell>
          <cell r="E36">
            <v>35</v>
          </cell>
          <cell r="F36">
            <v>2005</v>
          </cell>
          <cell r="G36" t="str">
            <v>Финал Б</v>
          </cell>
          <cell r="H36">
            <v>29</v>
          </cell>
        </row>
        <row r="37">
          <cell r="B37" t="str">
            <v>Кормаков Влад</v>
          </cell>
          <cell r="C37" t="str">
            <v>Сергиев Посад</v>
          </cell>
          <cell r="E37">
            <v>32</v>
          </cell>
          <cell r="F37">
            <v>2004</v>
          </cell>
          <cell r="G37" t="str">
            <v>Финал Б</v>
          </cell>
          <cell r="H37">
            <v>27</v>
          </cell>
        </row>
        <row r="38">
          <cell r="B38" t="str">
            <v>Маликов Сергей</v>
          </cell>
          <cell r="C38" t="str">
            <v>Самбо 70</v>
          </cell>
          <cell r="E38">
            <v>34</v>
          </cell>
          <cell r="F38">
            <v>2004</v>
          </cell>
          <cell r="G38" t="str">
            <v>¼ финала</v>
          </cell>
          <cell r="H38">
            <v>26</v>
          </cell>
        </row>
        <row r="39">
          <cell r="B39" t="str">
            <v>Рогов Роман</v>
          </cell>
          <cell r="C39" t="str">
            <v>СШОР №49 "Тринта"</v>
          </cell>
          <cell r="E39">
            <v>31</v>
          </cell>
          <cell r="F39">
            <v>2004</v>
          </cell>
          <cell r="G39" t="str">
            <v>¼ финала</v>
          </cell>
          <cell r="H39">
            <v>25</v>
          </cell>
        </row>
        <row r="40">
          <cell r="B40" t="str">
            <v>Батуев Арсений</v>
          </cell>
          <cell r="C40" t="str">
            <v>Одинцово ЦСКА</v>
          </cell>
          <cell r="E40">
            <v>33</v>
          </cell>
          <cell r="F40">
            <v>2005</v>
          </cell>
          <cell r="G40" t="str">
            <v>¼ финала</v>
          </cell>
          <cell r="H40">
            <v>24</v>
          </cell>
        </row>
        <row r="42">
          <cell r="B42" t="str">
            <v>Фамилия, имя</v>
          </cell>
          <cell r="C42" t="str">
            <v>Коллектив</v>
          </cell>
          <cell r="D42" t="str">
            <v>Квал</v>
          </cell>
          <cell r="E42" t="str">
            <v>Номер</v>
          </cell>
          <cell r="F42" t="str">
            <v>ГР</v>
          </cell>
          <cell r="G42" t="str">
            <v>Результат</v>
          </cell>
          <cell r="H42" t="str">
            <v>Очки</v>
          </cell>
        </row>
        <row r="43">
          <cell r="B43" t="str">
            <v>Кудинова Дарья</v>
          </cell>
          <cell r="C43" t="str">
            <v>СШОР №49 "Тринта"</v>
          </cell>
          <cell r="E43">
            <v>30</v>
          </cell>
          <cell r="F43">
            <v>2004</v>
          </cell>
          <cell r="G43" t="str">
            <v>Финал А</v>
          </cell>
          <cell r="H43">
            <v>33</v>
          </cell>
        </row>
        <row r="44">
          <cell r="B44" t="str">
            <v>Драчук Елизавета</v>
          </cell>
          <cell r="C44" t="str">
            <v>ДЮСШ Кольчугино</v>
          </cell>
          <cell r="E44">
            <v>56</v>
          </cell>
          <cell r="F44">
            <v>2004</v>
          </cell>
          <cell r="G44" t="str">
            <v>Финал А</v>
          </cell>
          <cell r="H44">
            <v>31</v>
          </cell>
        </row>
        <row r="45">
          <cell r="B45" t="str">
            <v>Мусина Виктория</v>
          </cell>
          <cell r="C45" t="str">
            <v>ДЮСШ Кольчугино</v>
          </cell>
          <cell r="E45">
            <v>29</v>
          </cell>
          <cell r="F45">
            <v>2004</v>
          </cell>
          <cell r="G45" t="str">
            <v>Финал Б</v>
          </cell>
          <cell r="H45">
            <v>29</v>
          </cell>
        </row>
        <row r="46">
          <cell r="B46" t="str">
            <v>Заночуева Мария</v>
          </cell>
          <cell r="C46" t="str">
            <v>Юный лыжник</v>
          </cell>
          <cell r="E46">
            <v>28</v>
          </cell>
          <cell r="F46">
            <v>2005</v>
          </cell>
          <cell r="G46" t="str">
            <v>Финал Б</v>
          </cell>
          <cell r="H46">
            <v>27</v>
          </cell>
        </row>
        <row r="48">
          <cell r="B48" t="str">
            <v>Фамилия, имя</v>
          </cell>
          <cell r="C48" t="str">
            <v>Коллектив</v>
          </cell>
          <cell r="D48" t="str">
            <v>Квал</v>
          </cell>
          <cell r="E48" t="str">
            <v>Номер</v>
          </cell>
          <cell r="F48" t="str">
            <v>ГР</v>
          </cell>
          <cell r="G48" t="str">
            <v>Результат</v>
          </cell>
          <cell r="H48" t="str">
            <v>Очки</v>
          </cell>
        </row>
        <row r="49">
          <cell r="B49" t="str">
            <v>Хромов Дмитрий</v>
          </cell>
          <cell r="C49" t="str">
            <v>СШОР №49 "Тринта"</v>
          </cell>
          <cell r="E49">
            <v>16</v>
          </cell>
          <cell r="F49">
            <v>2002</v>
          </cell>
          <cell r="G49" t="str">
            <v>Финал А</v>
          </cell>
          <cell r="H49">
            <v>33</v>
          </cell>
        </row>
        <row r="50">
          <cell r="B50" t="str">
            <v>Сидельников Платон</v>
          </cell>
          <cell r="C50" t="str">
            <v>СШОР 111</v>
          </cell>
          <cell r="D50" t="str">
            <v>I</v>
          </cell>
          <cell r="E50">
            <v>14</v>
          </cell>
          <cell r="F50">
            <v>2002</v>
          </cell>
          <cell r="G50" t="str">
            <v>Финал А</v>
          </cell>
          <cell r="H50">
            <v>31</v>
          </cell>
        </row>
        <row r="51">
          <cell r="B51" t="str">
            <v>Тюриков Евгений</v>
          </cell>
          <cell r="C51" t="str">
            <v>СШОР 111</v>
          </cell>
          <cell r="E51">
            <v>20</v>
          </cell>
          <cell r="F51">
            <v>2002</v>
          </cell>
          <cell r="G51" t="str">
            <v>Финал Б</v>
          </cell>
          <cell r="H51">
            <v>29</v>
          </cell>
        </row>
        <row r="52">
          <cell r="B52" t="str">
            <v>Степанов Константин</v>
          </cell>
          <cell r="C52" t="str">
            <v>СШОР №49 "Тринта"</v>
          </cell>
          <cell r="E52">
            <v>24</v>
          </cell>
          <cell r="F52">
            <v>2003</v>
          </cell>
          <cell r="G52" t="str">
            <v>Финал Б</v>
          </cell>
          <cell r="H52">
            <v>27</v>
          </cell>
        </row>
        <row r="53">
          <cell r="B53" t="str">
            <v>Шабанов Дмитрий</v>
          </cell>
          <cell r="C53" t="str">
            <v>Юный лыжник</v>
          </cell>
          <cell r="E53">
            <v>25</v>
          </cell>
          <cell r="F53">
            <v>2003</v>
          </cell>
          <cell r="G53" t="str">
            <v>¼ финала</v>
          </cell>
          <cell r="H53">
            <v>26</v>
          </cell>
        </row>
        <row r="54">
          <cell r="B54" t="str">
            <v>Коробков Павел</v>
          </cell>
          <cell r="C54" t="str">
            <v>Юный лыжник</v>
          </cell>
          <cell r="E54">
            <v>18</v>
          </cell>
          <cell r="F54">
            <v>2003</v>
          </cell>
          <cell r="G54" t="str">
            <v>¼ финала</v>
          </cell>
          <cell r="H54">
            <v>25</v>
          </cell>
        </row>
        <row r="55">
          <cell r="B55" t="str">
            <v>Никитенко Георгий</v>
          </cell>
          <cell r="C55" t="str">
            <v>Юный лыжник</v>
          </cell>
          <cell r="E55">
            <v>21</v>
          </cell>
          <cell r="F55">
            <v>2003</v>
          </cell>
          <cell r="G55" t="str">
            <v>¼ финала</v>
          </cell>
          <cell r="H55">
            <v>24</v>
          </cell>
        </row>
        <row r="56">
          <cell r="B56" t="str">
            <v>Сластин Владимир</v>
          </cell>
          <cell r="C56" t="str">
            <v>ДЮСШ "Олимп" Домодед</v>
          </cell>
          <cell r="E56">
            <v>19</v>
          </cell>
          <cell r="F56">
            <v>2003</v>
          </cell>
          <cell r="G56" t="str">
            <v>¼ финала</v>
          </cell>
          <cell r="H56">
            <v>23</v>
          </cell>
        </row>
        <row r="57">
          <cell r="B57" t="str">
            <v>Князюк Егор</v>
          </cell>
          <cell r="C57" t="str">
            <v>Юный лыжник</v>
          </cell>
          <cell r="E57">
            <v>23</v>
          </cell>
          <cell r="F57">
            <v>2003</v>
          </cell>
          <cell r="G57" t="str">
            <v>⅛ финала</v>
          </cell>
          <cell r="H57">
            <v>22</v>
          </cell>
        </row>
        <row r="58">
          <cell r="B58" t="str">
            <v>Огнев Артём</v>
          </cell>
          <cell r="C58" t="str">
            <v>СШОР Тринта-49</v>
          </cell>
          <cell r="E58">
            <v>22</v>
          </cell>
          <cell r="F58">
            <v>2002</v>
          </cell>
          <cell r="G58" t="str">
            <v>⅛ финала</v>
          </cell>
          <cell r="H58">
            <v>21</v>
          </cell>
        </row>
        <row r="59">
          <cell r="B59" t="str">
            <v>Кобзарь Евгений</v>
          </cell>
          <cell r="C59" t="str">
            <v>СШОР 93</v>
          </cell>
          <cell r="E59">
            <v>17</v>
          </cell>
          <cell r="F59">
            <v>2003</v>
          </cell>
          <cell r="G59" t="str">
            <v>⅛ финала</v>
          </cell>
          <cell r="H59">
            <v>20</v>
          </cell>
        </row>
        <row r="60">
          <cell r="B60" t="str">
            <v>Суворов Артем</v>
          </cell>
          <cell r="C60" t="str">
            <v>Юный лыжник</v>
          </cell>
          <cell r="E60">
            <v>15</v>
          </cell>
          <cell r="F60">
            <v>2003</v>
          </cell>
          <cell r="G60" t="str">
            <v>⅛ финала</v>
          </cell>
          <cell r="H60">
            <v>19</v>
          </cell>
        </row>
        <row r="61">
          <cell r="B61" t="str">
            <v>Красуленко Олег</v>
          </cell>
          <cell r="C61" t="str">
            <v>СШ №93 на Можайке</v>
          </cell>
          <cell r="E61">
            <v>58</v>
          </cell>
          <cell r="F61">
            <v>2003</v>
          </cell>
          <cell r="G61" t="str">
            <v>⅛ финала</v>
          </cell>
          <cell r="H61">
            <v>18</v>
          </cell>
        </row>
        <row r="63">
          <cell r="B63" t="str">
            <v>Фамилия, имя</v>
          </cell>
          <cell r="C63" t="str">
            <v>Коллектив</v>
          </cell>
          <cell r="D63" t="str">
            <v>Квал</v>
          </cell>
          <cell r="E63" t="str">
            <v>Номер</v>
          </cell>
          <cell r="F63" t="str">
            <v>ГР</v>
          </cell>
          <cell r="G63" t="str">
            <v>Результат</v>
          </cell>
          <cell r="H63" t="str">
            <v>Очки</v>
          </cell>
        </row>
        <row r="64">
          <cell r="B64" t="str">
            <v>Захарова Екатерина</v>
          </cell>
          <cell r="C64" t="str">
            <v>СШОР №49 "Тринта"</v>
          </cell>
          <cell r="E64">
            <v>27</v>
          </cell>
          <cell r="F64">
            <v>2003</v>
          </cell>
          <cell r="G64" t="str">
            <v>Финал А</v>
          </cell>
          <cell r="H64">
            <v>33</v>
          </cell>
        </row>
        <row r="65">
          <cell r="B65" t="str">
            <v>Баскакова Ирина</v>
          </cell>
          <cell r="C65" t="str">
            <v>Трудовые резервы</v>
          </cell>
          <cell r="E65">
            <v>51</v>
          </cell>
          <cell r="F65">
            <v>2002</v>
          </cell>
          <cell r="G65" t="str">
            <v>Финал А</v>
          </cell>
          <cell r="H65">
            <v>31</v>
          </cell>
        </row>
        <row r="66">
          <cell r="B66" t="str">
            <v>Бологова Наталья</v>
          </cell>
          <cell r="C66" t="str">
            <v>СШОР "Трудовые резер</v>
          </cell>
          <cell r="D66" t="str">
            <v>III</v>
          </cell>
          <cell r="E66">
            <v>26</v>
          </cell>
          <cell r="F66">
            <v>2002</v>
          </cell>
          <cell r="G66" t="str">
            <v>Финал Б</v>
          </cell>
          <cell r="H66">
            <v>29</v>
          </cell>
        </row>
        <row r="68">
          <cell r="B68" t="str">
            <v>Фамилия, имя</v>
          </cell>
          <cell r="C68" t="str">
            <v>Коллектив</v>
          </cell>
          <cell r="D68" t="str">
            <v>Квал</v>
          </cell>
          <cell r="E68" t="str">
            <v>Номер</v>
          </cell>
          <cell r="F68" t="str">
            <v>ГР</v>
          </cell>
          <cell r="G68" t="str">
            <v>Результат</v>
          </cell>
          <cell r="H68" t="str">
            <v>Очки</v>
          </cell>
        </row>
        <row r="69">
          <cell r="B69" t="str">
            <v>Ковалёв Алексей</v>
          </cell>
          <cell r="C69" t="str">
            <v>ЦСП "Луч"</v>
          </cell>
          <cell r="E69">
            <v>4</v>
          </cell>
          <cell r="F69">
            <v>2000</v>
          </cell>
          <cell r="G69" t="str">
            <v>Финал А</v>
          </cell>
          <cell r="H69">
            <v>33</v>
          </cell>
        </row>
        <row r="70">
          <cell r="B70" t="str">
            <v>Ходжич Денис</v>
          </cell>
          <cell r="C70" t="str">
            <v>ЦСП "Луч"</v>
          </cell>
          <cell r="E70">
            <v>1</v>
          </cell>
          <cell r="F70">
            <v>2001</v>
          </cell>
          <cell r="G70" t="str">
            <v>Финал А</v>
          </cell>
          <cell r="H70">
            <v>31</v>
          </cell>
        </row>
        <row r="71">
          <cell r="B71" t="str">
            <v>Харитонов Даниил</v>
          </cell>
          <cell r="C71" t="str">
            <v>СШОР №49 "Тринта"</v>
          </cell>
          <cell r="E71">
            <v>6</v>
          </cell>
          <cell r="F71">
            <v>2000</v>
          </cell>
          <cell r="G71" t="str">
            <v>Финал Б</v>
          </cell>
          <cell r="H71">
            <v>29</v>
          </cell>
        </row>
        <row r="72">
          <cell r="B72" t="str">
            <v>Горелкин Ярослав</v>
          </cell>
          <cell r="C72" t="str">
            <v>ЦСП "Луч"</v>
          </cell>
          <cell r="E72">
            <v>10</v>
          </cell>
          <cell r="F72">
            <v>2000</v>
          </cell>
          <cell r="G72" t="str">
            <v>Финал Б</v>
          </cell>
          <cell r="H72">
            <v>27</v>
          </cell>
        </row>
        <row r="73">
          <cell r="B73" t="str">
            <v>Попков Даниил</v>
          </cell>
          <cell r="C73" t="str">
            <v>СШ №93 на Можайке</v>
          </cell>
          <cell r="D73" t="str">
            <v>I</v>
          </cell>
          <cell r="E73">
            <v>5</v>
          </cell>
          <cell r="F73">
            <v>2001</v>
          </cell>
          <cell r="G73" t="str">
            <v>¼ финала</v>
          </cell>
          <cell r="H73">
            <v>26</v>
          </cell>
        </row>
        <row r="74">
          <cell r="B74" t="str">
            <v>Симонов Ярослав</v>
          </cell>
          <cell r="C74" t="str">
            <v>СШОР №49 "Тринта"</v>
          </cell>
          <cell r="E74">
            <v>3</v>
          </cell>
          <cell r="F74">
            <v>2001</v>
          </cell>
          <cell r="G74" t="str">
            <v>¼ финала</v>
          </cell>
          <cell r="H74">
            <v>25</v>
          </cell>
        </row>
        <row r="75">
          <cell r="B75" t="str">
            <v>Захаров Даниил</v>
          </cell>
          <cell r="C75" t="str">
            <v>ЦСП "Луч"</v>
          </cell>
          <cell r="E75">
            <v>9</v>
          </cell>
          <cell r="F75">
            <v>2001</v>
          </cell>
          <cell r="G75" t="str">
            <v>¼ финала</v>
          </cell>
          <cell r="H75">
            <v>24</v>
          </cell>
        </row>
        <row r="76">
          <cell r="B76" t="str">
            <v>Горбунов Дмитрий</v>
          </cell>
          <cell r="C76" t="str">
            <v>ЦСП "Луч"</v>
          </cell>
          <cell r="E76">
            <v>2</v>
          </cell>
          <cell r="F76">
            <v>2001</v>
          </cell>
          <cell r="G76" t="str">
            <v>¼ финала</v>
          </cell>
          <cell r="H76">
            <v>23</v>
          </cell>
        </row>
        <row r="77">
          <cell r="B77" t="str">
            <v>Филиппов Никитай</v>
          </cell>
          <cell r="C77" t="str">
            <v>г.Кинешма ДЮСШ Звезд</v>
          </cell>
          <cell r="E77">
            <v>57</v>
          </cell>
          <cell r="F77">
            <v>2000</v>
          </cell>
          <cell r="G77" t="str">
            <v>⅛ финала</v>
          </cell>
          <cell r="H77">
            <v>22</v>
          </cell>
        </row>
        <row r="78">
          <cell r="B78" t="str">
            <v>Зобов Павел</v>
          </cell>
          <cell r="C78" t="str">
            <v>ЦСП "Луч"</v>
          </cell>
          <cell r="E78">
            <v>7</v>
          </cell>
          <cell r="F78">
            <v>2001</v>
          </cell>
          <cell r="G78" t="str">
            <v>⅛ финала</v>
          </cell>
          <cell r="H78">
            <v>21</v>
          </cell>
        </row>
        <row r="79">
          <cell r="B79" t="str">
            <v>Гольмаков Михаил</v>
          </cell>
          <cell r="C79" t="str">
            <v>ЦСП "Луч"</v>
          </cell>
          <cell r="D79" t="str">
            <v>III</v>
          </cell>
          <cell r="E79">
            <v>8</v>
          </cell>
          <cell r="F79">
            <v>2001</v>
          </cell>
          <cell r="G79" t="str">
            <v>⅛ финала</v>
          </cell>
          <cell r="H79">
            <v>20</v>
          </cell>
        </row>
        <row r="81">
          <cell r="B81" t="str">
            <v>Фамилия, имя</v>
          </cell>
          <cell r="C81" t="str">
            <v>Коллектив</v>
          </cell>
          <cell r="D81" t="str">
            <v>Квал</v>
          </cell>
          <cell r="E81" t="str">
            <v>Номер</v>
          </cell>
          <cell r="F81" t="str">
            <v>ГР</v>
          </cell>
          <cell r="G81" t="str">
            <v>Результат</v>
          </cell>
          <cell r="H81" t="str">
            <v>Очки</v>
          </cell>
        </row>
        <row r="82">
          <cell r="B82" t="str">
            <v>Ломтева Анастасия</v>
          </cell>
          <cell r="C82" t="str">
            <v>СШОР №49 "Тринта"</v>
          </cell>
          <cell r="E82">
            <v>12</v>
          </cell>
          <cell r="F82">
            <v>2001</v>
          </cell>
          <cell r="G82" t="str">
            <v>Финал А</v>
          </cell>
          <cell r="H82">
            <v>33</v>
          </cell>
        </row>
        <row r="83">
          <cell r="B83" t="str">
            <v>Попова Мария</v>
          </cell>
          <cell r="C83" t="str">
            <v>УОР №2</v>
          </cell>
          <cell r="D83" t="str">
            <v>I</v>
          </cell>
          <cell r="E83">
            <v>11</v>
          </cell>
          <cell r="F83">
            <v>2001</v>
          </cell>
          <cell r="G83" t="str">
            <v>Финал А</v>
          </cell>
          <cell r="H83">
            <v>31</v>
          </cell>
        </row>
        <row r="84">
          <cell r="B84" t="str">
            <v>Исайченкова Ксения</v>
          </cell>
          <cell r="C84" t="str">
            <v>СШ №93 на Можайке</v>
          </cell>
          <cell r="E84">
            <v>13</v>
          </cell>
          <cell r="F84">
            <v>2000</v>
          </cell>
          <cell r="G84" t="str">
            <v>Финал Б</v>
          </cell>
          <cell r="H84">
            <v>29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ы"/>
      <sheetName val="8"/>
      <sheetName val="4"/>
      <sheetName val="М4"/>
      <sheetName val="Ж2"/>
      <sheetName val="М2"/>
      <sheetName val="М0(1)"/>
      <sheetName val="М1(1)"/>
      <sheetName val="М3"/>
      <sheetName val="М0(2)"/>
      <sheetName val="М1(2)"/>
      <sheetName val="Юст"/>
      <sheetName val="Ж1+Ж0"/>
      <sheetName val="Лист1"/>
    </sheetNames>
    <sheetDataSet>
      <sheetData sheetId="0">
        <row r="14">
          <cell r="B14" t="str">
            <v>Фамилия, имя</v>
          </cell>
          <cell r="C14" t="str">
            <v>Коллектив</v>
          </cell>
          <cell r="D14" t="str">
            <v>Квал</v>
          </cell>
          <cell r="E14" t="str">
            <v>Номер</v>
          </cell>
          <cell r="F14" t="str">
            <v>ГР</v>
          </cell>
          <cell r="G14" t="str">
            <v>Квалификация</v>
          </cell>
          <cell r="J14" t="str">
            <v>Кол-во побед</v>
          </cell>
          <cell r="K14" t="str">
            <v>Выполненный разряд</v>
          </cell>
          <cell r="L14" t="str">
            <v>Очки</v>
          </cell>
        </row>
        <row r="15">
          <cell r="G15" t="str">
            <v>Результат</v>
          </cell>
          <cell r="H15" t="str">
            <v>Отставание</v>
          </cell>
          <cell r="I15" t="str">
            <v>Место</v>
          </cell>
        </row>
        <row r="16">
          <cell r="B16" t="str">
            <v>Чернов Арсений</v>
          </cell>
          <cell r="C16" t="str">
            <v>СШОР-81</v>
          </cell>
          <cell r="E16">
            <v>124</v>
          </cell>
          <cell r="F16">
            <v>1998</v>
          </cell>
          <cell r="G16">
            <v>0.00024537037037037035</v>
          </cell>
          <cell r="H16" t="str">
            <v>+00:00,00</v>
          </cell>
          <cell r="I16">
            <v>1</v>
          </cell>
          <cell r="J16">
            <v>3</v>
          </cell>
          <cell r="K16" t="str">
            <v>I</v>
          </cell>
          <cell r="L16">
            <v>33</v>
          </cell>
        </row>
        <row r="17">
          <cell r="B17" t="str">
            <v>Чернов Георгий</v>
          </cell>
          <cell r="C17" t="str">
            <v>СШОР-81</v>
          </cell>
          <cell r="E17">
            <v>126</v>
          </cell>
          <cell r="F17">
            <v>1998</v>
          </cell>
          <cell r="G17">
            <v>0.0002584490740740741</v>
          </cell>
          <cell r="H17" t="str">
            <v>+00:01,13</v>
          </cell>
          <cell r="I17">
            <v>3</v>
          </cell>
          <cell r="J17">
            <v>2</v>
          </cell>
          <cell r="K17" t="str">
            <v>I</v>
          </cell>
          <cell r="L17">
            <v>31</v>
          </cell>
        </row>
        <row r="18">
          <cell r="B18" t="str">
            <v>Завражин Павел</v>
          </cell>
          <cell r="C18" t="str">
            <v>СШОР №49 "Тринта"</v>
          </cell>
          <cell r="E18">
            <v>127</v>
          </cell>
          <cell r="F18">
            <v>1998</v>
          </cell>
          <cell r="G18">
            <v>0.0002501157407407407</v>
          </cell>
          <cell r="H18" t="str">
            <v>+00:00,41</v>
          </cell>
          <cell r="I18">
            <v>2</v>
          </cell>
          <cell r="J18">
            <v>1</v>
          </cell>
          <cell r="K18" t="str">
            <v>I</v>
          </cell>
          <cell r="L18">
            <v>29</v>
          </cell>
        </row>
        <row r="19">
          <cell r="B19" t="str">
            <v>Калякин Сергей</v>
          </cell>
          <cell r="C19" t="str">
            <v>Москва, лично</v>
          </cell>
          <cell r="E19">
            <v>125</v>
          </cell>
          <cell r="F19">
            <v>1999</v>
          </cell>
          <cell r="G19">
            <v>0.00026354166666666664</v>
          </cell>
          <cell r="H19" t="str">
            <v>+00:01,57</v>
          </cell>
          <cell r="I19">
            <v>4</v>
          </cell>
          <cell r="J19">
            <v>0</v>
          </cell>
          <cell r="K19" t="str">
            <v>I</v>
          </cell>
          <cell r="L19">
            <v>27</v>
          </cell>
        </row>
        <row r="22">
          <cell r="B22" t="str">
            <v>Фамилия, имя</v>
          </cell>
          <cell r="C22" t="str">
            <v>Коллектив</v>
          </cell>
          <cell r="D22" t="str">
            <v>Квал</v>
          </cell>
          <cell r="E22" t="str">
            <v>Номер</v>
          </cell>
          <cell r="F22" t="str">
            <v>ГР</v>
          </cell>
          <cell r="G22" t="str">
            <v>Квалификация</v>
          </cell>
          <cell r="J22" t="str">
            <v>Кол-во побед</v>
          </cell>
          <cell r="K22" t="str">
            <v>Выполненный разряд</v>
          </cell>
          <cell r="L22" t="str">
            <v>Очки</v>
          </cell>
        </row>
        <row r="23">
          <cell r="G23" t="str">
            <v>Результат</v>
          </cell>
          <cell r="H23" t="str">
            <v>Отставание</v>
          </cell>
          <cell r="I23" t="str">
            <v>Место</v>
          </cell>
        </row>
        <row r="24">
          <cell r="B24" t="str">
            <v>Воронин Дмитрий</v>
          </cell>
          <cell r="C24" t="str">
            <v>Voronin-team</v>
          </cell>
          <cell r="E24">
            <v>107</v>
          </cell>
          <cell r="F24">
            <v>1986</v>
          </cell>
          <cell r="G24">
            <v>0.0002217592592592593</v>
          </cell>
          <cell r="H24" t="str">
            <v>+00:00,00</v>
          </cell>
          <cell r="I24">
            <v>1</v>
          </cell>
          <cell r="J24">
            <v>7</v>
          </cell>
          <cell r="K24" t="str">
            <v>I</v>
          </cell>
          <cell r="L24">
            <v>33</v>
          </cell>
        </row>
        <row r="25">
          <cell r="B25" t="str">
            <v>Исаев Алексей</v>
          </cell>
          <cell r="C25" t="str">
            <v>МЧС России</v>
          </cell>
          <cell r="D25" t="str">
            <v>МС</v>
          </cell>
          <cell r="E25">
            <v>104</v>
          </cell>
          <cell r="F25">
            <v>1989</v>
          </cell>
          <cell r="G25">
            <v>0.0002269675925925926</v>
          </cell>
          <cell r="H25" t="str">
            <v>+00:00,45</v>
          </cell>
          <cell r="I25">
            <v>2</v>
          </cell>
          <cell r="J25">
            <v>6</v>
          </cell>
          <cell r="K25" t="str">
            <v>I</v>
          </cell>
          <cell r="L25">
            <v>31</v>
          </cell>
        </row>
        <row r="26">
          <cell r="B26" t="str">
            <v>Козлов Денис</v>
          </cell>
          <cell r="C26" t="str">
            <v>Трудовые резервы</v>
          </cell>
          <cell r="E26">
            <v>109</v>
          </cell>
          <cell r="F26">
            <v>1995</v>
          </cell>
          <cell r="G26">
            <v>0.0002328703703703704</v>
          </cell>
          <cell r="H26" t="str">
            <v>+00:00,96</v>
          </cell>
          <cell r="I26">
            <v>3</v>
          </cell>
          <cell r="J26">
            <v>5</v>
          </cell>
          <cell r="K26" t="str">
            <v>I</v>
          </cell>
          <cell r="L26">
            <v>29</v>
          </cell>
        </row>
        <row r="27">
          <cell r="B27" t="str">
            <v>Курлович Сергей</v>
          </cell>
          <cell r="C27" t="str">
            <v>Москва, лично</v>
          </cell>
          <cell r="E27">
            <v>103</v>
          </cell>
          <cell r="F27">
            <v>1985</v>
          </cell>
          <cell r="G27">
            <v>0.0002415509259259259</v>
          </cell>
          <cell r="H27" t="str">
            <v>+00:01,71</v>
          </cell>
          <cell r="I27">
            <v>4</v>
          </cell>
          <cell r="J27">
            <v>4</v>
          </cell>
          <cell r="K27" t="str">
            <v>I</v>
          </cell>
          <cell r="L27">
            <v>27</v>
          </cell>
        </row>
        <row r="28">
          <cell r="B28" t="str">
            <v>Устенко Сергей</v>
          </cell>
          <cell r="C28" t="str">
            <v>Сергиев Посад</v>
          </cell>
          <cell r="E28">
            <v>102</v>
          </cell>
          <cell r="F28">
            <v>1993</v>
          </cell>
          <cell r="G28">
            <v>0.0002452546296296296</v>
          </cell>
          <cell r="H28" t="str">
            <v>+00:02,03</v>
          </cell>
          <cell r="I28">
            <v>5</v>
          </cell>
          <cell r="J28">
            <v>3</v>
          </cell>
          <cell r="K28" t="str">
            <v>I</v>
          </cell>
          <cell r="L28">
            <v>26</v>
          </cell>
        </row>
        <row r="29">
          <cell r="B29" t="str">
            <v>Ганушкин Антон</v>
          </cell>
          <cell r="C29" t="str">
            <v>ПИФКиС</v>
          </cell>
          <cell r="D29" t="str">
            <v>I</v>
          </cell>
          <cell r="E29">
            <v>111</v>
          </cell>
          <cell r="F29">
            <v>1994</v>
          </cell>
          <cell r="G29">
            <v>0.00024745370370370367</v>
          </cell>
          <cell r="H29" t="str">
            <v>+00:02,22</v>
          </cell>
          <cell r="I29">
            <v>6</v>
          </cell>
          <cell r="J29">
            <v>2</v>
          </cell>
          <cell r="K29" t="str">
            <v>I</v>
          </cell>
          <cell r="L29">
            <v>25</v>
          </cell>
        </row>
        <row r="30">
          <cell r="B30" t="str">
            <v>Пидимов Андрей</v>
          </cell>
          <cell r="C30" t="str">
            <v>База "Лесная" Троицк</v>
          </cell>
          <cell r="E30">
            <v>110</v>
          </cell>
          <cell r="F30">
            <v>1987</v>
          </cell>
          <cell r="G30">
            <v>0.00024976851851851847</v>
          </cell>
          <cell r="H30" t="str">
            <v>+00:02,42</v>
          </cell>
          <cell r="I30">
            <v>8</v>
          </cell>
          <cell r="J30">
            <v>1</v>
          </cell>
          <cell r="K30" t="str">
            <v>I</v>
          </cell>
          <cell r="L30">
            <v>24</v>
          </cell>
        </row>
        <row r="31">
          <cell r="B31" t="str">
            <v>Конышев Дмитрий</v>
          </cell>
          <cell r="C31" t="str">
            <v>Мокрый асфальт</v>
          </cell>
          <cell r="D31" t="str">
            <v>I</v>
          </cell>
          <cell r="E31">
            <v>101</v>
          </cell>
          <cell r="F31">
            <v>1989</v>
          </cell>
          <cell r="G31">
            <v>0.00024745370370370367</v>
          </cell>
          <cell r="H31" t="str">
            <v>+00:02,22</v>
          </cell>
          <cell r="I31">
            <v>6</v>
          </cell>
          <cell r="J31">
            <v>0</v>
          </cell>
          <cell r="K31" t="str">
            <v>I</v>
          </cell>
          <cell r="L31">
            <v>23</v>
          </cell>
        </row>
        <row r="32">
          <cell r="B32" t="str">
            <v>Шевцов Виктор</v>
          </cell>
          <cell r="C32" t="str">
            <v>лично</v>
          </cell>
          <cell r="E32">
            <v>106</v>
          </cell>
          <cell r="F32">
            <v>1984</v>
          </cell>
          <cell r="G32">
            <v>0.0002510416666666667</v>
          </cell>
          <cell r="H32" t="str">
            <v>+00:02,53</v>
          </cell>
          <cell r="I32">
            <v>9</v>
          </cell>
          <cell r="J32">
            <v>2</v>
          </cell>
          <cell r="K32" t="str">
            <v>I</v>
          </cell>
          <cell r="L32">
            <v>22</v>
          </cell>
        </row>
        <row r="33">
          <cell r="B33" t="str">
            <v>Мелешкин Сергей</v>
          </cell>
          <cell r="C33" t="str">
            <v>СДК Крылатское</v>
          </cell>
          <cell r="D33" t="str">
            <v>I</v>
          </cell>
          <cell r="E33">
            <v>105</v>
          </cell>
          <cell r="F33">
            <v>1976</v>
          </cell>
          <cell r="G33">
            <v>0.0002673611111111111</v>
          </cell>
          <cell r="H33" t="str">
            <v>+00:03,94</v>
          </cell>
          <cell r="I33">
            <v>11</v>
          </cell>
          <cell r="J33">
            <v>1</v>
          </cell>
          <cell r="K33" t="str">
            <v>I</v>
          </cell>
          <cell r="L33">
            <v>21</v>
          </cell>
        </row>
        <row r="34">
          <cell r="B34" t="str">
            <v>Трошин Денис</v>
          </cell>
          <cell r="C34" t="str">
            <v>ЛК Нижнецарицынское</v>
          </cell>
          <cell r="E34">
            <v>108</v>
          </cell>
          <cell r="F34">
            <v>1976</v>
          </cell>
          <cell r="G34">
            <v>0.0002622685185185185</v>
          </cell>
          <cell r="H34" t="str">
            <v>+00:03,50</v>
          </cell>
          <cell r="I34">
            <v>10</v>
          </cell>
          <cell r="J34">
            <v>0</v>
          </cell>
          <cell r="K34" t="str">
            <v>I</v>
          </cell>
          <cell r="L34">
            <v>20</v>
          </cell>
        </row>
        <row r="43">
          <cell r="B43" t="str">
            <v>Фамилия, имя</v>
          </cell>
          <cell r="C43" t="str">
            <v>Коллектив</v>
          </cell>
          <cell r="D43" t="str">
            <v>Квал</v>
          </cell>
          <cell r="E43" t="str">
            <v>Номер</v>
          </cell>
          <cell r="F43" t="str">
            <v>ГР</v>
          </cell>
          <cell r="G43" t="str">
            <v>Квалификация</v>
          </cell>
          <cell r="J43" t="str">
            <v>Кол-во побед</v>
          </cell>
          <cell r="K43" t="str">
            <v>Выполненный разряд</v>
          </cell>
          <cell r="L43" t="str">
            <v>Очки</v>
          </cell>
        </row>
        <row r="44">
          <cell r="G44" t="str">
            <v>Результат</v>
          </cell>
          <cell r="H44" t="str">
            <v>Отставание</v>
          </cell>
          <cell r="I44" t="str">
            <v>Место</v>
          </cell>
        </row>
        <row r="45">
          <cell r="B45" t="str">
            <v>Щепёткин Алексей</v>
          </cell>
          <cell r="C45" t="str">
            <v>triskirun.ru</v>
          </cell>
          <cell r="D45" t="str">
            <v>МС</v>
          </cell>
          <cell r="E45">
            <v>118</v>
          </cell>
          <cell r="F45">
            <v>1968</v>
          </cell>
          <cell r="G45">
            <v>0.00024479166666666665</v>
          </cell>
          <cell r="H45" t="str">
            <v>+00:00,96</v>
          </cell>
          <cell r="I45">
            <v>2</v>
          </cell>
          <cell r="J45">
            <v>7</v>
          </cell>
          <cell r="K45" t="str">
            <v>I</v>
          </cell>
          <cell r="L45">
            <v>33</v>
          </cell>
        </row>
        <row r="46">
          <cell r="B46" t="str">
            <v>Стыркин Михаил</v>
          </cell>
          <cell r="C46" t="str">
            <v>Ногинск</v>
          </cell>
          <cell r="E46">
            <v>116</v>
          </cell>
          <cell r="F46">
            <v>1972</v>
          </cell>
          <cell r="G46">
            <v>0.00023368055555555558</v>
          </cell>
          <cell r="H46" t="str">
            <v>+00:00,00</v>
          </cell>
          <cell r="I46">
            <v>1</v>
          </cell>
          <cell r="J46">
            <v>6</v>
          </cell>
          <cell r="K46" t="str">
            <v>I</v>
          </cell>
          <cell r="L46">
            <v>31</v>
          </cell>
        </row>
        <row r="47">
          <cell r="B47" t="str">
            <v>Ендовицкий Влас</v>
          </cell>
          <cell r="C47" t="str">
            <v>Лыжный сервис "ТОКО"</v>
          </cell>
          <cell r="D47" t="str">
            <v>Iю</v>
          </cell>
          <cell r="E47">
            <v>112</v>
          </cell>
          <cell r="F47">
            <v>1970</v>
          </cell>
          <cell r="G47">
            <v>0.0002520833333333334</v>
          </cell>
          <cell r="H47" t="str">
            <v>+00:01,59</v>
          </cell>
          <cell r="I47">
            <v>4</v>
          </cell>
          <cell r="J47">
            <v>5</v>
          </cell>
          <cell r="K47" t="str">
            <v>I</v>
          </cell>
          <cell r="L47">
            <v>29</v>
          </cell>
        </row>
        <row r="48">
          <cell r="B48" t="str">
            <v>Гутников Григорий</v>
          </cell>
          <cell r="C48" t="str">
            <v>Динамо</v>
          </cell>
          <cell r="D48" t="str">
            <v>МСМК</v>
          </cell>
          <cell r="E48">
            <v>143</v>
          </cell>
          <cell r="F48">
            <v>1975</v>
          </cell>
          <cell r="G48">
            <v>0.0002501157407407407</v>
          </cell>
          <cell r="H48" t="str">
            <v>+00:01,42</v>
          </cell>
          <cell r="I48">
            <v>3</v>
          </cell>
          <cell r="J48">
            <v>4</v>
          </cell>
          <cell r="K48" t="str">
            <v>I</v>
          </cell>
          <cell r="L48">
            <v>27</v>
          </cell>
        </row>
        <row r="49">
          <cell r="B49" t="str">
            <v>Есаков Игорь</v>
          </cell>
          <cell r="C49" t="str">
            <v>СК Посейдон</v>
          </cell>
          <cell r="E49">
            <v>114</v>
          </cell>
          <cell r="F49">
            <v>1969</v>
          </cell>
          <cell r="G49">
            <v>0.00025567129629629627</v>
          </cell>
          <cell r="H49" t="str">
            <v>+00:01,90</v>
          </cell>
          <cell r="I49">
            <v>5</v>
          </cell>
          <cell r="J49">
            <v>3</v>
          </cell>
          <cell r="K49" t="str">
            <v>I</v>
          </cell>
          <cell r="L49">
            <v>26</v>
          </cell>
        </row>
        <row r="50">
          <cell r="B50" t="str">
            <v>Есаков Сергей</v>
          </cell>
          <cell r="C50" t="str">
            <v>СК Посейдон</v>
          </cell>
          <cell r="E50">
            <v>121</v>
          </cell>
          <cell r="F50">
            <v>1967</v>
          </cell>
          <cell r="G50">
            <v>0.0002613425925925926</v>
          </cell>
          <cell r="H50" t="str">
            <v>+00:02,39</v>
          </cell>
          <cell r="I50">
            <v>6</v>
          </cell>
          <cell r="J50">
            <v>2</v>
          </cell>
          <cell r="K50" t="str">
            <v>I</v>
          </cell>
          <cell r="L50">
            <v>25</v>
          </cell>
        </row>
        <row r="51">
          <cell r="B51" t="str">
            <v>Журавлев Денис</v>
          </cell>
          <cell r="C51" t="str">
            <v>ФЛГБ Зеленоград</v>
          </cell>
          <cell r="E51">
            <v>120</v>
          </cell>
          <cell r="F51">
            <v>1970</v>
          </cell>
          <cell r="G51">
            <v>0.0002644675925925926</v>
          </cell>
          <cell r="H51" t="str">
            <v>+00:02,66</v>
          </cell>
          <cell r="I51">
            <v>7</v>
          </cell>
          <cell r="J51">
            <v>1</v>
          </cell>
          <cell r="K51" t="str">
            <v>I</v>
          </cell>
          <cell r="L51">
            <v>24</v>
          </cell>
        </row>
        <row r="52">
          <cell r="B52" t="str">
            <v>Шавеко Денис</v>
          </cell>
          <cell r="C52" t="str">
            <v>лично</v>
          </cell>
          <cell r="D52" t="str">
            <v>I</v>
          </cell>
          <cell r="E52">
            <v>117</v>
          </cell>
          <cell r="F52">
            <v>1974</v>
          </cell>
          <cell r="G52">
            <v>0.0002697916666666666</v>
          </cell>
          <cell r="H52" t="str">
            <v>+00:03,12</v>
          </cell>
          <cell r="I52">
            <v>8</v>
          </cell>
          <cell r="J52">
            <v>0</v>
          </cell>
          <cell r="K52" t="str">
            <v>I</v>
          </cell>
          <cell r="L52">
            <v>23</v>
          </cell>
        </row>
        <row r="53">
          <cell r="B53" t="str">
            <v>Старков Олег</v>
          </cell>
          <cell r="C53" t="str">
            <v>Домодедово</v>
          </cell>
          <cell r="E53">
            <v>113</v>
          </cell>
          <cell r="F53">
            <v>1970</v>
          </cell>
          <cell r="G53">
            <v>0.00027337962962962966</v>
          </cell>
          <cell r="H53" t="str">
            <v>+00:03,43</v>
          </cell>
          <cell r="I53">
            <v>9</v>
          </cell>
          <cell r="J53">
            <v>3</v>
          </cell>
          <cell r="K53" t="str">
            <v>II</v>
          </cell>
          <cell r="L53">
            <v>22</v>
          </cell>
        </row>
        <row r="54">
          <cell r="B54" t="str">
            <v>Сурнакин Антон</v>
          </cell>
          <cell r="C54" t="str">
            <v>лично</v>
          </cell>
          <cell r="E54">
            <v>115</v>
          </cell>
          <cell r="F54">
            <v>1972</v>
          </cell>
          <cell r="G54">
            <v>0.0002743055555555555</v>
          </cell>
          <cell r="H54" t="str">
            <v>+00:03,51</v>
          </cell>
          <cell r="I54">
            <v>10</v>
          </cell>
          <cell r="J54">
            <v>2</v>
          </cell>
          <cell r="K54" t="str">
            <v>II</v>
          </cell>
          <cell r="L54">
            <v>21</v>
          </cell>
        </row>
        <row r="55">
          <cell r="B55" t="str">
            <v>Ганушкин Олег</v>
          </cell>
          <cell r="C55" t="str">
            <v>Братцево</v>
          </cell>
          <cell r="E55">
            <v>119</v>
          </cell>
          <cell r="F55">
            <v>1972</v>
          </cell>
          <cell r="G55">
            <v>0.0002895833333333333</v>
          </cell>
          <cell r="H55" t="str">
            <v>+00:04,83</v>
          </cell>
          <cell r="I55">
            <v>12</v>
          </cell>
          <cell r="J55">
            <v>1</v>
          </cell>
          <cell r="K55" t="str">
            <v>II</v>
          </cell>
          <cell r="L55">
            <v>20</v>
          </cell>
        </row>
        <row r="56">
          <cell r="B56" t="str">
            <v>Быков Евгений</v>
          </cell>
          <cell r="C56" t="str">
            <v>лично</v>
          </cell>
          <cell r="E56">
            <v>142</v>
          </cell>
          <cell r="F56">
            <v>1970</v>
          </cell>
          <cell r="G56">
            <v>0.00028090277777777776</v>
          </cell>
          <cell r="H56" t="str">
            <v>+00:04,08</v>
          </cell>
          <cell r="I56">
            <v>11</v>
          </cell>
          <cell r="J56">
            <v>0</v>
          </cell>
          <cell r="K56" t="str">
            <v>III</v>
          </cell>
          <cell r="L56">
            <v>19</v>
          </cell>
        </row>
        <row r="76">
          <cell r="B76" t="str">
            <v>Фамилия, имя</v>
          </cell>
          <cell r="C76" t="str">
            <v>Коллектив</v>
          </cell>
          <cell r="D76" t="str">
            <v>Квал</v>
          </cell>
          <cell r="E76" t="str">
            <v>Номер</v>
          </cell>
          <cell r="F76" t="str">
            <v>ГР</v>
          </cell>
          <cell r="G76" t="str">
            <v>Квалификация</v>
          </cell>
          <cell r="J76" t="str">
            <v>Кол-во побед</v>
          </cell>
          <cell r="K76" t="str">
            <v>Выполненный разряд</v>
          </cell>
          <cell r="L76" t="str">
            <v>Очки</v>
          </cell>
        </row>
        <row r="77">
          <cell r="G77" t="str">
            <v>Результат</v>
          </cell>
          <cell r="H77" t="str">
            <v>Отставание</v>
          </cell>
          <cell r="I77" t="str">
            <v>Место</v>
          </cell>
        </row>
        <row r="78">
          <cell r="B78" t="str">
            <v>Кузякин Александр</v>
          </cell>
          <cell r="C78" t="str">
            <v>Рыцари Истины</v>
          </cell>
          <cell r="E78">
            <v>133</v>
          </cell>
          <cell r="F78">
            <v>1955</v>
          </cell>
          <cell r="G78">
            <v>0.00027708333333333334</v>
          </cell>
          <cell r="H78" t="str">
            <v>+00:00,15</v>
          </cell>
          <cell r="I78">
            <v>2</v>
          </cell>
          <cell r="J78">
            <v>6</v>
          </cell>
          <cell r="K78" t="str">
            <v>II</v>
          </cell>
          <cell r="L78">
            <v>33</v>
          </cell>
        </row>
        <row r="79">
          <cell r="B79" t="str">
            <v>Горшков Сергей</v>
          </cell>
          <cell r="C79" t="str">
            <v>клуб "Маруся"</v>
          </cell>
          <cell r="E79">
            <v>132</v>
          </cell>
          <cell r="F79">
            <v>1954</v>
          </cell>
          <cell r="G79">
            <v>0.00028182870370370373</v>
          </cell>
          <cell r="H79" t="str">
            <v>+00:00,56</v>
          </cell>
          <cell r="I79">
            <v>4</v>
          </cell>
          <cell r="J79">
            <v>5</v>
          </cell>
          <cell r="K79" t="str">
            <v>II</v>
          </cell>
          <cell r="L79">
            <v>31</v>
          </cell>
        </row>
        <row r="80">
          <cell r="B80" t="str">
            <v>Мошкарев Михаил</v>
          </cell>
          <cell r="C80" t="str">
            <v>Калининград</v>
          </cell>
          <cell r="E80">
            <v>128</v>
          </cell>
          <cell r="F80">
            <v>1947</v>
          </cell>
          <cell r="G80">
            <v>0.0002753472222222222</v>
          </cell>
          <cell r="H80" t="str">
            <v>+00:00,00</v>
          </cell>
          <cell r="I80">
            <v>1</v>
          </cell>
          <cell r="J80">
            <v>4</v>
          </cell>
          <cell r="K80" t="str">
            <v>II</v>
          </cell>
          <cell r="L80">
            <v>29</v>
          </cell>
        </row>
        <row r="81">
          <cell r="B81" t="str">
            <v>Банецкий Виктор</v>
          </cell>
          <cell r="C81" t="str">
            <v>ЗелФЛГБ</v>
          </cell>
          <cell r="E81">
            <v>130</v>
          </cell>
          <cell r="F81">
            <v>1955</v>
          </cell>
          <cell r="G81">
            <v>0.00028738425925925926</v>
          </cell>
          <cell r="H81" t="str">
            <v>+00:01,04</v>
          </cell>
          <cell r="I81">
            <v>5</v>
          </cell>
          <cell r="J81">
            <v>3</v>
          </cell>
          <cell r="K81" t="str">
            <v>II</v>
          </cell>
          <cell r="L81">
            <v>27</v>
          </cell>
        </row>
        <row r="82">
          <cell r="B82" t="str">
            <v>Ларин Владимир</v>
          </cell>
          <cell r="C82" t="str">
            <v>Подольск</v>
          </cell>
          <cell r="E82">
            <v>131</v>
          </cell>
          <cell r="F82">
            <v>1954</v>
          </cell>
          <cell r="G82">
            <v>0.00029351851851851853</v>
          </cell>
          <cell r="H82" t="str">
            <v>+00:01,57</v>
          </cell>
          <cell r="I82">
            <v>6</v>
          </cell>
          <cell r="J82">
            <v>2</v>
          </cell>
          <cell r="K82" t="str">
            <v>II</v>
          </cell>
          <cell r="L82">
            <v>26</v>
          </cell>
        </row>
        <row r="83">
          <cell r="B83" t="str">
            <v>Савельев Владимир</v>
          </cell>
          <cell r="C83" t="str">
            <v>лично</v>
          </cell>
          <cell r="E83">
            <v>129</v>
          </cell>
          <cell r="F83">
            <v>1952</v>
          </cell>
          <cell r="G83">
            <v>0.00028113425925925924</v>
          </cell>
          <cell r="H83" t="str">
            <v>+00:00,50</v>
          </cell>
          <cell r="I83">
            <v>3</v>
          </cell>
          <cell r="J83">
            <v>1</v>
          </cell>
          <cell r="K83" t="str">
            <v>II</v>
          </cell>
          <cell r="L83">
            <v>25</v>
          </cell>
        </row>
        <row r="84">
          <cell r="B84" t="str">
            <v>Зарецкий Александр</v>
          </cell>
          <cell r="C84" t="str">
            <v>клуб Манжосова</v>
          </cell>
          <cell r="E84">
            <v>134</v>
          </cell>
          <cell r="F84">
            <v>1947</v>
          </cell>
          <cell r="G84">
            <v>0.0003018518518518518</v>
          </cell>
          <cell r="H84" t="str">
            <v>+00:02,29</v>
          </cell>
          <cell r="I84">
            <v>7</v>
          </cell>
          <cell r="J84">
            <v>0</v>
          </cell>
          <cell r="K84" t="str">
            <v>II</v>
          </cell>
          <cell r="L84">
            <v>24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7">
          <cell r="B7" t="str">
            <v>Фамилия, имя</v>
          </cell>
          <cell r="C7" t="str">
            <v>Коллектив</v>
          </cell>
          <cell r="D7" t="str">
            <v>Квал</v>
          </cell>
          <cell r="E7" t="str">
            <v>Номер</v>
          </cell>
          <cell r="F7" t="str">
            <v>ГР</v>
          </cell>
          <cell r="G7" t="str">
            <v>Результат</v>
          </cell>
          <cell r="H7" t="str">
            <v>Очки</v>
          </cell>
        </row>
        <row r="8">
          <cell r="B8" t="str">
            <v>Забродин Кирилл</v>
          </cell>
          <cell r="C8" t="str">
            <v>ДЮСШ Кольчугино</v>
          </cell>
          <cell r="E8">
            <v>12</v>
          </cell>
          <cell r="F8">
            <v>2006</v>
          </cell>
          <cell r="G8">
            <v>0.004448148148148148</v>
          </cell>
          <cell r="H8">
            <v>33</v>
          </cell>
        </row>
        <row r="9">
          <cell r="B9" t="str">
            <v>Назаров Георгий</v>
          </cell>
          <cell r="C9" t="str">
            <v>СЛК Ёлка</v>
          </cell>
          <cell r="D9" t="str">
            <v>Iю</v>
          </cell>
          <cell r="E9">
            <v>6</v>
          </cell>
          <cell r="F9">
            <v>2006</v>
          </cell>
          <cell r="G9">
            <v>0.0045577546296296295</v>
          </cell>
          <cell r="H9">
            <v>31</v>
          </cell>
        </row>
        <row r="10">
          <cell r="B10" t="str">
            <v>Федорченко Федор</v>
          </cell>
          <cell r="C10" t="str">
            <v>Юный лыжник</v>
          </cell>
          <cell r="E10">
            <v>1</v>
          </cell>
          <cell r="F10">
            <v>2006</v>
          </cell>
          <cell r="G10">
            <v>0.004805787037037037</v>
          </cell>
          <cell r="H10">
            <v>29</v>
          </cell>
        </row>
        <row r="11">
          <cell r="B11" t="str">
            <v>Новоселов Денис</v>
          </cell>
          <cell r="C11" t="str">
            <v>Юный лыжник</v>
          </cell>
          <cell r="E11">
            <v>2</v>
          </cell>
          <cell r="F11">
            <v>2006</v>
          </cell>
          <cell r="G11">
            <v>0.0050960648148148146</v>
          </cell>
          <cell r="H11">
            <v>27</v>
          </cell>
        </row>
        <row r="12">
          <cell r="B12" t="str">
            <v>Сивков Алексей</v>
          </cell>
          <cell r="C12" t="str">
            <v>Юный лыжник</v>
          </cell>
          <cell r="E12">
            <v>5</v>
          </cell>
          <cell r="F12">
            <v>2008</v>
          </cell>
          <cell r="G12">
            <v>0.005961921296296296</v>
          </cell>
          <cell r="H12">
            <v>26</v>
          </cell>
        </row>
        <row r="13">
          <cell r="B13" t="str">
            <v>Люляев Андрей</v>
          </cell>
          <cell r="C13" t="str">
            <v>СШ №93 на Можайке</v>
          </cell>
          <cell r="E13">
            <v>7</v>
          </cell>
          <cell r="F13">
            <v>2008</v>
          </cell>
          <cell r="G13">
            <v>0.00617650462962963</v>
          </cell>
          <cell r="H13">
            <v>25</v>
          </cell>
        </row>
        <row r="16">
          <cell r="B16" t="str">
            <v>Фамилия, имя</v>
          </cell>
          <cell r="C16" t="str">
            <v>Коллектив</v>
          </cell>
          <cell r="D16" t="str">
            <v>Квал</v>
          </cell>
          <cell r="E16" t="str">
            <v>Номер</v>
          </cell>
          <cell r="F16" t="str">
            <v>ГР</v>
          </cell>
          <cell r="G16" t="str">
            <v>Результат</v>
          </cell>
          <cell r="H16" t="str">
            <v>Очки</v>
          </cell>
        </row>
        <row r="17">
          <cell r="B17" t="str">
            <v>Будник Юлия</v>
          </cell>
          <cell r="C17" t="str">
            <v>Москва</v>
          </cell>
          <cell r="E17">
            <v>11</v>
          </cell>
          <cell r="F17">
            <v>2006</v>
          </cell>
          <cell r="G17">
            <v>0.00487037037037037</v>
          </cell>
          <cell r="H17">
            <v>33</v>
          </cell>
        </row>
        <row r="18">
          <cell r="B18" t="str">
            <v>Широкова Александра</v>
          </cell>
          <cell r="C18" t="str">
            <v>Москва, лично</v>
          </cell>
          <cell r="E18">
            <v>10</v>
          </cell>
          <cell r="F18">
            <v>2007</v>
          </cell>
          <cell r="G18">
            <v>0.00495613425925926</v>
          </cell>
          <cell r="H18">
            <v>31</v>
          </cell>
        </row>
        <row r="19">
          <cell r="B19" t="str">
            <v>Малышева Ксения</v>
          </cell>
          <cell r="C19" t="str">
            <v>ЛК А.Легкова</v>
          </cell>
          <cell r="D19" t="str">
            <v>Iю</v>
          </cell>
          <cell r="E19">
            <v>9</v>
          </cell>
          <cell r="F19">
            <v>2006</v>
          </cell>
          <cell r="G19">
            <v>0.004967592592592592</v>
          </cell>
          <cell r="H19">
            <v>29</v>
          </cell>
        </row>
        <row r="20">
          <cell r="B20" t="str">
            <v>Крюк Алёна</v>
          </cell>
          <cell r="C20" t="str">
            <v>Москва</v>
          </cell>
          <cell r="E20">
            <v>4</v>
          </cell>
          <cell r="F20">
            <v>2008</v>
          </cell>
          <cell r="G20">
            <v>0.005434722222222223</v>
          </cell>
          <cell r="H20">
            <v>27</v>
          </cell>
        </row>
        <row r="21">
          <cell r="B21" t="str">
            <v>Ривас Домингес Екатерина</v>
          </cell>
          <cell r="C21" t="str">
            <v>Юный лыжник</v>
          </cell>
          <cell r="E21">
            <v>3</v>
          </cell>
          <cell r="F21">
            <v>2006</v>
          </cell>
          <cell r="G21">
            <v>0.005727430555555556</v>
          </cell>
          <cell r="H21">
            <v>26</v>
          </cell>
        </row>
        <row r="22">
          <cell r="B22" t="str">
            <v>Мысина Валерия</v>
          </cell>
          <cell r="C22" t="str">
            <v>ДЮСШ Кольчугино</v>
          </cell>
          <cell r="E22">
            <v>8</v>
          </cell>
          <cell r="F22">
            <v>2006</v>
          </cell>
          <cell r="G22">
            <v>0.00628611111111111</v>
          </cell>
          <cell r="H22">
            <v>25</v>
          </cell>
        </row>
        <row r="25">
          <cell r="B25" t="str">
            <v>Фамилия, имя</v>
          </cell>
          <cell r="C25" t="str">
            <v>Коллектив</v>
          </cell>
          <cell r="D25" t="str">
            <v>Квал</v>
          </cell>
          <cell r="E25" t="str">
            <v>Номер</v>
          </cell>
          <cell r="F25" t="str">
            <v>ГР</v>
          </cell>
          <cell r="G25" t="str">
            <v>2,4 км</v>
          </cell>
          <cell r="H25" t="str">
            <v>Результат</v>
          </cell>
          <cell r="I25" t="str">
            <v>Очки</v>
          </cell>
        </row>
        <row r="26">
          <cell r="B26" t="str">
            <v>Грачев Илья</v>
          </cell>
          <cell r="C26" t="str">
            <v>СШОР №111</v>
          </cell>
          <cell r="E26">
            <v>56</v>
          </cell>
          <cell r="F26">
            <v>2004</v>
          </cell>
          <cell r="G26">
            <v>0.004166666666666667</v>
          </cell>
          <cell r="H26">
            <v>0.008455671296296296</v>
          </cell>
          <cell r="I26">
            <v>33</v>
          </cell>
        </row>
        <row r="27">
          <cell r="B27" t="str">
            <v>Мамичев Вячеслав</v>
          </cell>
          <cell r="C27" t="str">
            <v>ДЮСШ Краснознаменск</v>
          </cell>
          <cell r="D27" t="str">
            <v>II</v>
          </cell>
          <cell r="E27">
            <v>67</v>
          </cell>
          <cell r="F27">
            <v>2005</v>
          </cell>
          <cell r="G27">
            <v>0.004157407407407407</v>
          </cell>
          <cell r="H27">
            <v>0.008539699074074075</v>
          </cell>
          <cell r="I27">
            <v>31</v>
          </cell>
        </row>
        <row r="28">
          <cell r="B28" t="str">
            <v>Кормаков Влад</v>
          </cell>
          <cell r="C28" t="str">
            <v>Сергиев Посад</v>
          </cell>
          <cell r="E28">
            <v>61</v>
          </cell>
          <cell r="F28">
            <v>2004</v>
          </cell>
          <cell r="G28">
            <v>0.004151620370370371</v>
          </cell>
          <cell r="H28">
            <v>0.008728472222222223</v>
          </cell>
          <cell r="I28">
            <v>29</v>
          </cell>
        </row>
        <row r="29">
          <cell r="B29" t="str">
            <v>Абраменко Аркадий</v>
          </cell>
          <cell r="C29" t="str">
            <v>ДЮСШ Кольчугино</v>
          </cell>
          <cell r="E29">
            <v>66</v>
          </cell>
          <cell r="F29">
            <v>2004</v>
          </cell>
          <cell r="G29">
            <v>0.004296296296296296</v>
          </cell>
          <cell r="H29">
            <v>0.008797222222222222</v>
          </cell>
          <cell r="I29">
            <v>27</v>
          </cell>
        </row>
        <row r="30">
          <cell r="B30" t="str">
            <v>Маликов Сергей</v>
          </cell>
          <cell r="C30" t="str">
            <v>Самбо 70</v>
          </cell>
          <cell r="E30">
            <v>64</v>
          </cell>
          <cell r="F30">
            <v>2004</v>
          </cell>
          <cell r="G30">
            <v>0.004417824074074074</v>
          </cell>
          <cell r="H30">
            <v>0.00894074074074074</v>
          </cell>
          <cell r="I30">
            <v>26</v>
          </cell>
        </row>
        <row r="31">
          <cell r="B31" t="str">
            <v>Поддушко Даниил</v>
          </cell>
          <cell r="C31" t="str">
            <v>ДЮСШ Кольчугино</v>
          </cell>
          <cell r="E31">
            <v>55</v>
          </cell>
          <cell r="F31">
            <v>2004</v>
          </cell>
          <cell r="G31">
            <v>0.0044918981481481485</v>
          </cell>
          <cell r="H31">
            <v>0.009258796296296296</v>
          </cell>
          <cell r="I31">
            <v>25</v>
          </cell>
        </row>
        <row r="32">
          <cell r="B32" t="str">
            <v>Рогов Роман</v>
          </cell>
          <cell r="C32" t="str">
            <v>СШОР №49 "Тринта"</v>
          </cell>
          <cell r="E32">
            <v>59</v>
          </cell>
          <cell r="F32">
            <v>2004</v>
          </cell>
          <cell r="G32">
            <v>0.004516203703703704</v>
          </cell>
          <cell r="H32">
            <v>0.00941875</v>
          </cell>
          <cell r="I32">
            <v>24</v>
          </cell>
        </row>
        <row r="33">
          <cell r="B33" t="str">
            <v>Шемяков Максим</v>
          </cell>
          <cell r="C33" t="str">
            <v>Тринта-Лунево</v>
          </cell>
          <cell r="D33" t="str">
            <v>Iю</v>
          </cell>
          <cell r="E33">
            <v>68</v>
          </cell>
          <cell r="F33">
            <v>2004</v>
          </cell>
          <cell r="G33">
            <v>0.0045625</v>
          </cell>
          <cell r="H33">
            <v>0.009457291666666666</v>
          </cell>
          <cell r="I33">
            <v>23</v>
          </cell>
        </row>
        <row r="36">
          <cell r="B36" t="str">
            <v>Фамилия, имя</v>
          </cell>
          <cell r="C36" t="str">
            <v>Коллектив</v>
          </cell>
          <cell r="D36" t="str">
            <v>Квал</v>
          </cell>
          <cell r="E36" t="str">
            <v>Номер</v>
          </cell>
          <cell r="F36" t="str">
            <v>ГР</v>
          </cell>
          <cell r="G36" t="str">
            <v>2,4 км</v>
          </cell>
          <cell r="H36" t="str">
            <v>Результат</v>
          </cell>
          <cell r="I36" t="str">
            <v>Очки</v>
          </cell>
        </row>
        <row r="37">
          <cell r="B37" t="str">
            <v>Кудинова Дарья</v>
          </cell>
          <cell r="C37" t="str">
            <v>СШОР №49 "Тринта"</v>
          </cell>
          <cell r="E37">
            <v>63</v>
          </cell>
          <cell r="F37">
            <v>2004</v>
          </cell>
          <cell r="G37">
            <v>0.004048611111111111</v>
          </cell>
          <cell r="H37">
            <v>0.008451620370370371</v>
          </cell>
          <cell r="I37">
            <v>33</v>
          </cell>
        </row>
        <row r="38">
          <cell r="B38" t="str">
            <v>Мусина Виктория</v>
          </cell>
          <cell r="C38" t="str">
            <v>ДЮСШ Кольчугино</v>
          </cell>
          <cell r="E38">
            <v>58</v>
          </cell>
          <cell r="F38">
            <v>2004</v>
          </cell>
          <cell r="G38">
            <v>0.004293981481481481</v>
          </cell>
          <cell r="H38">
            <v>0.008817939814814815</v>
          </cell>
          <cell r="I38">
            <v>31</v>
          </cell>
        </row>
        <row r="39">
          <cell r="B39" t="str">
            <v>Драчук Елизавета</v>
          </cell>
          <cell r="C39" t="str">
            <v>ДЮСШ Кольчугино</v>
          </cell>
          <cell r="E39">
            <v>54</v>
          </cell>
          <cell r="F39">
            <v>2004</v>
          </cell>
          <cell r="G39">
            <v>0.004306712962962963</v>
          </cell>
          <cell r="H39">
            <v>0.008846296296296297</v>
          </cell>
          <cell r="I39">
            <v>29</v>
          </cell>
        </row>
        <row r="40">
          <cell r="B40" t="str">
            <v>Ремзина Мария</v>
          </cell>
          <cell r="C40" t="str">
            <v>Тринта-Лунево</v>
          </cell>
          <cell r="D40" t="str">
            <v>III</v>
          </cell>
          <cell r="E40">
            <v>69</v>
          </cell>
          <cell r="F40">
            <v>2004</v>
          </cell>
          <cell r="G40">
            <v>0.00490162037037037</v>
          </cell>
          <cell r="H40">
            <v>0.010006712962962962</v>
          </cell>
          <cell r="I40">
            <v>27</v>
          </cell>
        </row>
        <row r="41">
          <cell r="B41" t="str">
            <v>Десятова Виктория</v>
          </cell>
          <cell r="C41" t="str">
            <v>СШОР №111</v>
          </cell>
          <cell r="E41">
            <v>52</v>
          </cell>
          <cell r="F41">
            <v>2004</v>
          </cell>
          <cell r="G41">
            <v>0.004951388888888889</v>
          </cell>
          <cell r="H41">
            <v>0.010546759259259257</v>
          </cell>
          <cell r="I41">
            <v>26</v>
          </cell>
        </row>
        <row r="44">
          <cell r="B44" t="str">
            <v>Фамилия, имя</v>
          </cell>
          <cell r="C44" t="str">
            <v>Коллектив</v>
          </cell>
          <cell r="D44" t="str">
            <v>Квал</v>
          </cell>
          <cell r="E44" t="str">
            <v>Номер</v>
          </cell>
          <cell r="F44" t="str">
            <v>ГР</v>
          </cell>
          <cell r="G44" t="str">
            <v>2,4 км</v>
          </cell>
          <cell r="H44" t="str">
            <v>4,8 км</v>
          </cell>
          <cell r="I44" t="str">
            <v>Результат</v>
          </cell>
          <cell r="J44" t="str">
            <v>Очки</v>
          </cell>
        </row>
        <row r="45">
          <cell r="B45" t="str">
            <v>Сидельников Платон</v>
          </cell>
          <cell r="C45" t="str">
            <v>СШОР 111</v>
          </cell>
          <cell r="D45" t="str">
            <v>I</v>
          </cell>
          <cell r="E45">
            <v>125</v>
          </cell>
          <cell r="F45">
            <v>2002</v>
          </cell>
          <cell r="G45">
            <v>0.0036261574074074074</v>
          </cell>
          <cell r="H45">
            <v>0.00749537037037037</v>
          </cell>
          <cell r="I45">
            <v>0.011323842592592594</v>
          </cell>
          <cell r="J45">
            <v>33</v>
          </cell>
        </row>
        <row r="46">
          <cell r="B46" t="str">
            <v>Морозов Василий</v>
          </cell>
          <cell r="C46" t="str">
            <v>СШОР №111</v>
          </cell>
          <cell r="E46">
            <v>110</v>
          </cell>
          <cell r="F46">
            <v>2002</v>
          </cell>
          <cell r="G46">
            <v>0.00412962962962963</v>
          </cell>
          <cell r="H46">
            <v>0.00825925925925926</v>
          </cell>
          <cell r="I46">
            <v>0.012473958333333333</v>
          </cell>
          <cell r="J46">
            <v>31</v>
          </cell>
        </row>
        <row r="47">
          <cell r="B47" t="str">
            <v>Шаталов Даниил</v>
          </cell>
          <cell r="C47" t="str">
            <v>Тринта-Лунево</v>
          </cell>
          <cell r="D47" t="str">
            <v>II</v>
          </cell>
          <cell r="E47">
            <v>121</v>
          </cell>
          <cell r="F47">
            <v>2003</v>
          </cell>
          <cell r="G47">
            <v>0.004024305555555555</v>
          </cell>
          <cell r="H47">
            <v>0.008332175925925925</v>
          </cell>
          <cell r="I47">
            <v>0.012566898148148148</v>
          </cell>
          <cell r="J47">
            <v>29</v>
          </cell>
        </row>
        <row r="48">
          <cell r="B48" t="str">
            <v>Тюриков Евгений</v>
          </cell>
          <cell r="C48" t="str">
            <v>СШОР 111</v>
          </cell>
          <cell r="E48">
            <v>126</v>
          </cell>
          <cell r="F48">
            <v>2002</v>
          </cell>
          <cell r="G48">
            <v>0.003969907407407407</v>
          </cell>
          <cell r="H48">
            <v>0.008300925925925925</v>
          </cell>
          <cell r="I48">
            <v>0.012726851851851852</v>
          </cell>
          <cell r="J48">
            <v>27</v>
          </cell>
        </row>
        <row r="49">
          <cell r="B49" t="str">
            <v>Кобзарь Евгений</v>
          </cell>
          <cell r="C49" t="str">
            <v>СШОР 93</v>
          </cell>
          <cell r="E49">
            <v>119</v>
          </cell>
          <cell r="F49">
            <v>2003</v>
          </cell>
          <cell r="G49">
            <v>0.004091435185185185</v>
          </cell>
          <cell r="H49">
            <v>0.008461805555555556</v>
          </cell>
          <cell r="I49">
            <v>0.012747685185185183</v>
          </cell>
          <cell r="J49">
            <v>26</v>
          </cell>
        </row>
        <row r="50">
          <cell r="B50" t="str">
            <v>Коробков Павел</v>
          </cell>
          <cell r="C50" t="str">
            <v>Юный лыжник</v>
          </cell>
          <cell r="E50">
            <v>104</v>
          </cell>
          <cell r="F50">
            <v>2003</v>
          </cell>
          <cell r="G50">
            <v>0.004145833333333333</v>
          </cell>
          <cell r="H50">
            <v>0.008510416666666668</v>
          </cell>
          <cell r="I50">
            <v>0.013016203703703703</v>
          </cell>
          <cell r="J50">
            <v>25</v>
          </cell>
        </row>
        <row r="51">
          <cell r="B51" t="str">
            <v>Огнев Артём</v>
          </cell>
          <cell r="C51" t="str">
            <v>СШОР Тринта-49</v>
          </cell>
          <cell r="E51">
            <v>114</v>
          </cell>
          <cell r="F51">
            <v>2002</v>
          </cell>
          <cell r="G51">
            <v>0.004341435185185185</v>
          </cell>
          <cell r="H51">
            <v>0.008827546296296297</v>
          </cell>
          <cell r="I51">
            <v>0.013271875</v>
          </cell>
          <cell r="J51">
            <v>24</v>
          </cell>
        </row>
        <row r="52">
          <cell r="B52" t="str">
            <v>Шабанов Дмитрий</v>
          </cell>
          <cell r="C52" t="str">
            <v>Юный лыжник</v>
          </cell>
          <cell r="E52">
            <v>103</v>
          </cell>
          <cell r="F52">
            <v>2003</v>
          </cell>
          <cell r="G52">
            <v>0.004400462962962963</v>
          </cell>
          <cell r="H52">
            <v>0.009010416666666667</v>
          </cell>
          <cell r="I52">
            <v>0.013816550925925925</v>
          </cell>
          <cell r="J52">
            <v>23</v>
          </cell>
        </row>
        <row r="53">
          <cell r="B53" t="str">
            <v>Степанов Константин</v>
          </cell>
          <cell r="C53" t="str">
            <v>СШОР №49 "Тринта"</v>
          </cell>
          <cell r="E53">
            <v>115</v>
          </cell>
          <cell r="F53">
            <v>2003</v>
          </cell>
          <cell r="G53">
            <v>0.004403935185185185</v>
          </cell>
          <cell r="H53">
            <v>0.008950231481481481</v>
          </cell>
          <cell r="I53">
            <v>0.014180671296296297</v>
          </cell>
          <cell r="J53">
            <v>22</v>
          </cell>
        </row>
        <row r="54">
          <cell r="B54" t="str">
            <v>Никитенко Георгий</v>
          </cell>
          <cell r="C54" t="str">
            <v>Юный лыжник</v>
          </cell>
          <cell r="E54">
            <v>102</v>
          </cell>
          <cell r="F54">
            <v>2003</v>
          </cell>
          <cell r="G54">
            <v>0.004528935185185185</v>
          </cell>
          <cell r="H54">
            <v>0.009464120370370371</v>
          </cell>
          <cell r="I54">
            <v>0.014357754629629628</v>
          </cell>
          <cell r="J54">
            <v>21</v>
          </cell>
        </row>
        <row r="55">
          <cell r="B55" t="str">
            <v>Князюк Егор</v>
          </cell>
          <cell r="C55" t="str">
            <v>Юный лыжник</v>
          </cell>
          <cell r="E55">
            <v>101</v>
          </cell>
          <cell r="F55">
            <v>2003</v>
          </cell>
          <cell r="G55">
            <v>0.004835648148148148</v>
          </cell>
          <cell r="H55">
            <v>0.009983796296296296</v>
          </cell>
          <cell r="I55">
            <v>0.015336921296296296</v>
          </cell>
          <cell r="J55">
            <v>20</v>
          </cell>
        </row>
        <row r="56">
          <cell r="B56" t="str">
            <v>Суворов Артем</v>
          </cell>
          <cell r="C56" t="str">
            <v>Юный лыжник</v>
          </cell>
          <cell r="E56">
            <v>107</v>
          </cell>
          <cell r="F56">
            <v>2003</v>
          </cell>
          <cell r="G56">
            <v>0.004881944444444445</v>
          </cell>
          <cell r="H56">
            <v>0.010361111111111111</v>
          </cell>
          <cell r="I56">
            <v>0.01555127314814815</v>
          </cell>
          <cell r="J56">
            <v>19</v>
          </cell>
        </row>
        <row r="57">
          <cell r="B57" t="str">
            <v>Кимаковский Валентин</v>
          </cell>
          <cell r="C57" t="str">
            <v>Тринта-Лунево</v>
          </cell>
          <cell r="D57" t="str">
            <v>III</v>
          </cell>
          <cell r="E57">
            <v>120</v>
          </cell>
          <cell r="F57">
            <v>2003</v>
          </cell>
          <cell r="G57">
            <v>0.00509837962962963</v>
          </cell>
          <cell r="H57">
            <v>0.010521990740740741</v>
          </cell>
          <cell r="I57">
            <v>0.016137152777777778</v>
          </cell>
          <cell r="J57">
            <v>18</v>
          </cell>
        </row>
        <row r="58">
          <cell r="B58" t="str">
            <v>Красуленко Олег</v>
          </cell>
          <cell r="C58" t="str">
            <v>СШ №93 на Можайке</v>
          </cell>
          <cell r="E58">
            <v>117</v>
          </cell>
          <cell r="F58">
            <v>2003</v>
          </cell>
          <cell r="G58">
            <v>0.005594907407407407</v>
          </cell>
          <cell r="H58">
            <v>0.011724537037037035</v>
          </cell>
          <cell r="I58">
            <v>0.01797291666666667</v>
          </cell>
          <cell r="J58">
            <v>17</v>
          </cell>
        </row>
        <row r="61">
          <cell r="B61" t="str">
            <v>Фамилия, имя</v>
          </cell>
          <cell r="C61" t="str">
            <v>Коллектив</v>
          </cell>
          <cell r="D61" t="str">
            <v>Квал</v>
          </cell>
          <cell r="E61" t="str">
            <v>Номер</v>
          </cell>
          <cell r="F61" t="str">
            <v>ГР</v>
          </cell>
          <cell r="G61" t="str">
            <v>2,4 км</v>
          </cell>
          <cell r="H61" t="str">
            <v>Результат</v>
          </cell>
          <cell r="I61" t="str">
            <v>Очки</v>
          </cell>
        </row>
        <row r="62">
          <cell r="B62" t="str">
            <v>Захарова Екатерина</v>
          </cell>
          <cell r="C62" t="str">
            <v>СШОР №49 "Тринта"</v>
          </cell>
          <cell r="E62">
            <v>60</v>
          </cell>
          <cell r="F62">
            <v>2003</v>
          </cell>
          <cell r="G62">
            <v>0.003931712962962963</v>
          </cell>
          <cell r="H62">
            <v>0.00815300925925926</v>
          </cell>
          <cell r="I62">
            <v>33</v>
          </cell>
        </row>
        <row r="63">
          <cell r="B63" t="str">
            <v>Баскакова Ирина</v>
          </cell>
          <cell r="C63" t="str">
            <v>Ефремов</v>
          </cell>
          <cell r="E63">
            <v>65</v>
          </cell>
          <cell r="F63">
            <v>2002</v>
          </cell>
          <cell r="G63">
            <v>0.004517361111111111</v>
          </cell>
          <cell r="H63">
            <v>0.00920775462962963</v>
          </cell>
          <cell r="I63">
            <v>31</v>
          </cell>
        </row>
        <row r="64">
          <cell r="B64" t="str">
            <v>Малеева Татьяна</v>
          </cell>
          <cell r="C64" t="str">
            <v>СШ №93 на Можайке</v>
          </cell>
          <cell r="E64">
            <v>62</v>
          </cell>
          <cell r="F64">
            <v>2002</v>
          </cell>
          <cell r="G64">
            <v>0.004681712962962963</v>
          </cell>
          <cell r="H64">
            <v>0.009384143518518519</v>
          </cell>
          <cell r="I64">
            <v>29</v>
          </cell>
        </row>
        <row r="65">
          <cell r="B65" t="str">
            <v>Люляева Мария</v>
          </cell>
          <cell r="C65" t="str">
            <v>СШ №93 на Можайке</v>
          </cell>
          <cell r="E65">
            <v>53</v>
          </cell>
          <cell r="F65">
            <v>2003</v>
          </cell>
          <cell r="G65">
            <v>0.004833333333333334</v>
          </cell>
          <cell r="H65">
            <v>0.010120717592592593</v>
          </cell>
          <cell r="I65">
            <v>27</v>
          </cell>
        </row>
        <row r="66">
          <cell r="B66" t="str">
            <v>Ушакова Анастасия</v>
          </cell>
          <cell r="C66" t="str">
            <v>СШ №93 на Можайке</v>
          </cell>
          <cell r="E66">
            <v>57</v>
          </cell>
          <cell r="F66">
            <v>2003</v>
          </cell>
          <cell r="G66">
            <v>0.004842592592592593</v>
          </cell>
          <cell r="H66">
            <v>0.010192708333333333</v>
          </cell>
          <cell r="I66">
            <v>26</v>
          </cell>
        </row>
        <row r="67">
          <cell r="B67" t="str">
            <v>Работкина Елизавета</v>
          </cell>
          <cell r="C67" t="str">
            <v>СШ №93 на Можайке</v>
          </cell>
          <cell r="E67">
            <v>51</v>
          </cell>
          <cell r="F67">
            <v>2002</v>
          </cell>
          <cell r="G67">
            <v>0.00572337962962963</v>
          </cell>
          <cell r="H67">
            <v>0.011495023148148147</v>
          </cell>
          <cell r="I67">
            <v>25</v>
          </cell>
        </row>
        <row r="70">
          <cell r="B70" t="str">
            <v>Фамилия, имя</v>
          </cell>
          <cell r="C70" t="str">
            <v>Коллектив</v>
          </cell>
          <cell r="D70" t="str">
            <v>Квал</v>
          </cell>
          <cell r="E70" t="str">
            <v>Номер</v>
          </cell>
          <cell r="F70" t="str">
            <v>ГР</v>
          </cell>
          <cell r="G70" t="str">
            <v>6,4 км</v>
          </cell>
          <cell r="H70" t="str">
            <v>Результат</v>
          </cell>
          <cell r="I70" t="str">
            <v>Очки</v>
          </cell>
        </row>
        <row r="71">
          <cell r="B71" t="str">
            <v>Михиенков Илларион</v>
          </cell>
          <cell r="C71" t="str">
            <v>п.Сычево</v>
          </cell>
          <cell r="E71">
            <v>153</v>
          </cell>
          <cell r="F71">
            <v>2000</v>
          </cell>
          <cell r="G71">
            <v>0.00829861111111111</v>
          </cell>
          <cell r="H71">
            <v>0.013799305555555556</v>
          </cell>
          <cell r="I71">
            <v>33</v>
          </cell>
        </row>
        <row r="72">
          <cell r="B72" t="str">
            <v>Шилов Павел</v>
          </cell>
          <cell r="C72" t="str">
            <v>СШОР №111</v>
          </cell>
          <cell r="E72">
            <v>164</v>
          </cell>
          <cell r="F72">
            <v>2000</v>
          </cell>
          <cell r="G72">
            <v>0.008140046296296296</v>
          </cell>
          <cell r="H72">
            <v>0.013802083333333333</v>
          </cell>
          <cell r="I72">
            <v>31</v>
          </cell>
        </row>
        <row r="73">
          <cell r="B73" t="str">
            <v>Карпов Виктор</v>
          </cell>
          <cell r="C73" t="str">
            <v>СДЮШОР  Подольск</v>
          </cell>
          <cell r="D73" t="str">
            <v>I</v>
          </cell>
          <cell r="E73">
            <v>156</v>
          </cell>
          <cell r="F73">
            <v>2000</v>
          </cell>
          <cell r="G73">
            <v>0.008524305555555556</v>
          </cell>
          <cell r="H73">
            <v>0.014580324074074072</v>
          </cell>
          <cell r="I73">
            <v>29</v>
          </cell>
        </row>
        <row r="74">
          <cell r="B74" t="str">
            <v>Попков Даниил</v>
          </cell>
          <cell r="C74" t="str">
            <v>СШ №93 на Можайке</v>
          </cell>
          <cell r="D74" t="str">
            <v>I</v>
          </cell>
          <cell r="E74">
            <v>157</v>
          </cell>
          <cell r="F74">
            <v>2001</v>
          </cell>
          <cell r="G74">
            <v>0.008731481481481482</v>
          </cell>
          <cell r="H74">
            <v>0.014666435185185185</v>
          </cell>
          <cell r="I74">
            <v>27</v>
          </cell>
        </row>
        <row r="75">
          <cell r="B75" t="str">
            <v>Семенов Вадим</v>
          </cell>
          <cell r="C75" t="str">
            <v>Тринта-Лунево</v>
          </cell>
          <cell r="D75" t="str">
            <v>I</v>
          </cell>
          <cell r="E75">
            <v>161</v>
          </cell>
          <cell r="F75">
            <v>2000</v>
          </cell>
          <cell r="G75">
            <v>0.008778935185185186</v>
          </cell>
          <cell r="H75">
            <v>0.014749652777777776</v>
          </cell>
          <cell r="I75">
            <v>26</v>
          </cell>
        </row>
        <row r="76">
          <cell r="B76" t="str">
            <v>Михайлов Андрей</v>
          </cell>
          <cell r="C76" t="str">
            <v>Тринта-Лунево</v>
          </cell>
          <cell r="D76" t="str">
            <v>I</v>
          </cell>
          <cell r="E76">
            <v>159</v>
          </cell>
          <cell r="F76">
            <v>2000</v>
          </cell>
          <cell r="G76">
            <v>0.008842592592592591</v>
          </cell>
          <cell r="H76">
            <v>0.01497939814814815</v>
          </cell>
          <cell r="I76">
            <v>25</v>
          </cell>
        </row>
        <row r="77">
          <cell r="B77" t="str">
            <v>Симонов Ярослав</v>
          </cell>
          <cell r="C77" t="str">
            <v>СШОР №49 "Тринта"</v>
          </cell>
          <cell r="E77">
            <v>155</v>
          </cell>
          <cell r="F77">
            <v>2001</v>
          </cell>
          <cell r="G77">
            <v>0.00909837962962963</v>
          </cell>
          <cell r="H77">
            <v>0.01552291666666667</v>
          </cell>
          <cell r="I77">
            <v>24</v>
          </cell>
        </row>
        <row r="78">
          <cell r="B78" t="str">
            <v>Хисамутдинов Данил</v>
          </cell>
          <cell r="C78" t="str">
            <v>Тринта-Лунево</v>
          </cell>
          <cell r="D78" t="str">
            <v>I</v>
          </cell>
          <cell r="E78">
            <v>160</v>
          </cell>
          <cell r="F78">
            <v>2000</v>
          </cell>
          <cell r="G78">
            <v>0.00918287037037037</v>
          </cell>
          <cell r="H78">
            <v>0.015539351851851851</v>
          </cell>
          <cell r="I78">
            <v>23</v>
          </cell>
        </row>
        <row r="79">
          <cell r="B79" t="str">
            <v>Филиппов Никита</v>
          </cell>
          <cell r="C79" t="str">
            <v>г.Кинешма ДЮСШ Звезд</v>
          </cell>
          <cell r="E79">
            <v>151</v>
          </cell>
          <cell r="F79">
            <v>2000</v>
          </cell>
          <cell r="G79">
            <v>0.0094375</v>
          </cell>
          <cell r="H79">
            <v>0.01630636574074074</v>
          </cell>
          <cell r="I79">
            <v>22</v>
          </cell>
        </row>
        <row r="83">
          <cell r="B83" t="str">
            <v>Фамилия, имя</v>
          </cell>
          <cell r="C83" t="str">
            <v>Коллектив</v>
          </cell>
          <cell r="D83" t="str">
            <v>Квал</v>
          </cell>
          <cell r="E83" t="str">
            <v>Номер</v>
          </cell>
          <cell r="F83" t="str">
            <v>ГР</v>
          </cell>
          <cell r="G83" t="str">
            <v>2,4 км</v>
          </cell>
          <cell r="H83" t="str">
            <v>4,8 км</v>
          </cell>
          <cell r="I83" t="str">
            <v>Результат</v>
          </cell>
          <cell r="J83" t="str">
            <v>Очки</v>
          </cell>
        </row>
        <row r="84">
          <cell r="B84" t="str">
            <v>Петрова Анастасия</v>
          </cell>
          <cell r="C84" t="str">
            <v>СШОР 111</v>
          </cell>
          <cell r="D84" t="str">
            <v>I</v>
          </cell>
          <cell r="E84">
            <v>122</v>
          </cell>
          <cell r="F84">
            <v>2001</v>
          </cell>
          <cell r="G84">
            <v>0.0037847222222222223</v>
          </cell>
          <cell r="H84">
            <v>0.007768518518518519</v>
          </cell>
          <cell r="I84">
            <v>0.011627893518518518</v>
          </cell>
          <cell r="J84">
            <v>33</v>
          </cell>
        </row>
        <row r="85">
          <cell r="B85" t="str">
            <v>Попова Мария</v>
          </cell>
          <cell r="C85" t="str">
            <v>УОР №2</v>
          </cell>
          <cell r="D85" t="str">
            <v>I</v>
          </cell>
          <cell r="E85">
            <v>118</v>
          </cell>
          <cell r="F85">
            <v>2001</v>
          </cell>
          <cell r="G85">
            <v>0.0038692129629629628</v>
          </cell>
          <cell r="H85">
            <v>0.007863425925925926</v>
          </cell>
          <cell r="I85">
            <v>0.011830439814814813</v>
          </cell>
          <cell r="J85">
            <v>31</v>
          </cell>
        </row>
        <row r="86">
          <cell r="B86" t="str">
            <v>Ломтева Анастасия</v>
          </cell>
          <cell r="C86" t="str">
            <v>СШОР №49 "Тринта"</v>
          </cell>
          <cell r="E86">
            <v>124</v>
          </cell>
          <cell r="F86">
            <v>2001</v>
          </cell>
          <cell r="G86">
            <v>0.0038159722222222223</v>
          </cell>
          <cell r="H86">
            <v>0.007943287037037037</v>
          </cell>
          <cell r="I86">
            <v>0.012080671296296296</v>
          </cell>
          <cell r="J86">
            <v>29</v>
          </cell>
        </row>
        <row r="87">
          <cell r="B87" t="str">
            <v>Исайченкова Ксения</v>
          </cell>
          <cell r="C87" t="str">
            <v>СШ №93 на Можайке</v>
          </cell>
          <cell r="E87">
            <v>127</v>
          </cell>
          <cell r="F87">
            <v>2000</v>
          </cell>
          <cell r="G87">
            <v>0.003953703703703703</v>
          </cell>
          <cell r="H87">
            <v>0.008291666666666666</v>
          </cell>
          <cell r="I87">
            <v>0.012682175925925925</v>
          </cell>
          <cell r="J87">
            <v>27</v>
          </cell>
        </row>
        <row r="88">
          <cell r="B88" t="str">
            <v>Солдатенкова Екатерина</v>
          </cell>
          <cell r="C88" t="str">
            <v>СШОР №111</v>
          </cell>
          <cell r="E88">
            <v>109</v>
          </cell>
          <cell r="F88">
            <v>2001</v>
          </cell>
          <cell r="G88">
            <v>0.004091435185185185</v>
          </cell>
          <cell r="H88">
            <v>0.008516203703703705</v>
          </cell>
          <cell r="I88">
            <v>0.012971296296296298</v>
          </cell>
          <cell r="J88">
            <v>26</v>
          </cell>
        </row>
        <row r="89">
          <cell r="B89" t="str">
            <v>Евдокимова Дарья</v>
          </cell>
          <cell r="C89" t="str">
            <v>СШОР №111</v>
          </cell>
          <cell r="E89">
            <v>108</v>
          </cell>
          <cell r="F89">
            <v>2001</v>
          </cell>
          <cell r="G89">
            <v>0.004295138888888889</v>
          </cell>
          <cell r="H89">
            <v>0.00882175925925926</v>
          </cell>
          <cell r="I89">
            <v>0.013444675925925924</v>
          </cell>
          <cell r="J89">
            <v>25</v>
          </cell>
        </row>
        <row r="90">
          <cell r="B90" t="str">
            <v>Перминова Екатерина</v>
          </cell>
          <cell r="C90" t="str">
            <v>СШ №93 на Можайке</v>
          </cell>
          <cell r="E90">
            <v>111</v>
          </cell>
          <cell r="F90">
            <v>2000</v>
          </cell>
          <cell r="G90">
            <v>0.004542824074074074</v>
          </cell>
          <cell r="H90">
            <v>0.009252314814814816</v>
          </cell>
          <cell r="I90">
            <v>0.013924537037037036</v>
          </cell>
          <cell r="J90">
            <v>24</v>
          </cell>
        </row>
        <row r="91">
          <cell r="B91" t="str">
            <v>Сорокина Анастасия</v>
          </cell>
          <cell r="C91" t="str">
            <v>СШОР 111</v>
          </cell>
          <cell r="E91">
            <v>105</v>
          </cell>
          <cell r="F91">
            <v>2000</v>
          </cell>
          <cell r="G91">
            <v>0.004439814814814815</v>
          </cell>
          <cell r="H91">
            <v>0.009159722222222222</v>
          </cell>
          <cell r="I91">
            <v>0.014034953703703704</v>
          </cell>
          <cell r="J91">
            <v>23</v>
          </cell>
        </row>
        <row r="92">
          <cell r="B92" t="str">
            <v>Блинова Анастасия</v>
          </cell>
          <cell r="C92" t="str">
            <v>СШ №93 на Можайке</v>
          </cell>
          <cell r="E92">
            <v>106</v>
          </cell>
          <cell r="F92">
            <v>2001</v>
          </cell>
          <cell r="G92">
            <v>0.004539351851851853</v>
          </cell>
          <cell r="H92">
            <v>0.009710648148148147</v>
          </cell>
          <cell r="I92">
            <v>0.014910416666666667</v>
          </cell>
          <cell r="J92">
            <v>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лог"/>
      <sheetName val="преследование"/>
      <sheetName val="Лист3"/>
    </sheetNames>
    <sheetDataSet>
      <sheetData sheetId="1">
        <row r="22">
          <cell r="B22" t="str">
            <v>Безгин Илья</v>
          </cell>
          <cell r="C22" t="str">
            <v>ГСОБ "Лесная"</v>
          </cell>
          <cell r="D22">
            <v>151</v>
          </cell>
          <cell r="E22">
            <v>1995</v>
          </cell>
          <cell r="F22">
            <v>0</v>
          </cell>
          <cell r="G22">
            <v>0.007341435185185186</v>
          </cell>
          <cell r="H22">
            <v>0.015079398148148147</v>
          </cell>
          <cell r="I22">
            <v>0.015079398148148147</v>
          </cell>
          <cell r="J22">
            <v>33</v>
          </cell>
        </row>
        <row r="23">
          <cell r="B23" t="str">
            <v>Ганушкин Антон</v>
          </cell>
          <cell r="C23" t="str">
            <v>ПИФКиС</v>
          </cell>
          <cell r="D23">
            <v>158</v>
          </cell>
          <cell r="E23">
            <v>1994</v>
          </cell>
          <cell r="F23">
            <v>0.0008333333333333334</v>
          </cell>
          <cell r="G23">
            <v>0.009412037037037036</v>
          </cell>
          <cell r="H23">
            <v>0.018831712962962963</v>
          </cell>
          <cell r="I23">
            <v>0.01799837962962963</v>
          </cell>
          <cell r="J23">
            <v>24</v>
          </cell>
        </row>
        <row r="24">
          <cell r="B24" t="str">
            <v>Исаев Алексей</v>
          </cell>
          <cell r="C24" t="str">
            <v>МЧС России</v>
          </cell>
          <cell r="D24">
            <v>153</v>
          </cell>
          <cell r="E24">
            <v>1989</v>
          </cell>
          <cell r="F24">
            <v>0.0003125</v>
          </cell>
          <cell r="G24">
            <v>0.008060185185185186</v>
          </cell>
          <cell r="H24">
            <v>0.015977546296296295</v>
          </cell>
          <cell r="I24">
            <v>0.015665046296296295</v>
          </cell>
          <cell r="J24">
            <v>31</v>
          </cell>
        </row>
        <row r="25">
          <cell r="B25" t="str">
            <v>Малков Николай</v>
          </cell>
          <cell r="D25">
            <v>154</v>
          </cell>
          <cell r="E25">
            <v>1983</v>
          </cell>
          <cell r="F25">
            <v>0.0004513888888888889</v>
          </cell>
          <cell r="G25">
            <v>0.00840625</v>
          </cell>
          <cell r="H25">
            <v>0.016525462962962964</v>
          </cell>
          <cell r="I25">
            <v>0.016074074074074074</v>
          </cell>
          <cell r="J25">
            <v>26</v>
          </cell>
        </row>
        <row r="26">
          <cell r="B26" t="str">
            <v>Петров Александр</v>
          </cell>
          <cell r="C26" t="str">
            <v>Динамо</v>
          </cell>
          <cell r="D26">
            <v>161</v>
          </cell>
          <cell r="E26">
            <v>1989</v>
          </cell>
          <cell r="F26">
            <v>0.0014467592592592594</v>
          </cell>
          <cell r="G26">
            <v>0.01041087962962963</v>
          </cell>
          <cell r="H26">
            <v>0.01980798611111111</v>
          </cell>
          <cell r="I26">
            <v>0.01836122685185185</v>
          </cell>
          <cell r="J26">
            <v>22</v>
          </cell>
        </row>
        <row r="27">
          <cell r="B27" t="str">
            <v>Трошин Денис</v>
          </cell>
          <cell r="C27" t="str">
            <v>ЛК Нижнецарицынское</v>
          </cell>
          <cell r="D27">
            <v>160</v>
          </cell>
          <cell r="E27">
            <v>1976</v>
          </cell>
          <cell r="F27">
            <v>0.0014467592592592594</v>
          </cell>
          <cell r="G27">
            <v>0.010857638888888889</v>
          </cell>
          <cell r="H27">
            <v>0.020919097222222224</v>
          </cell>
          <cell r="I27">
            <v>0.019472337962962966</v>
          </cell>
          <cell r="J27">
            <v>21</v>
          </cell>
        </row>
        <row r="28">
          <cell r="B28" t="str">
            <v>Фролов Андрей</v>
          </cell>
          <cell r="C28" t="str">
            <v>Динамо</v>
          </cell>
          <cell r="D28">
            <v>159</v>
          </cell>
          <cell r="E28">
            <v>1976</v>
          </cell>
          <cell r="F28">
            <v>0.001099537037037037</v>
          </cell>
          <cell r="G28">
            <v>0.010133101851851851</v>
          </cell>
          <cell r="H28">
            <v>0.01948564814814815</v>
          </cell>
          <cell r="I28">
            <v>0.018386111111111113</v>
          </cell>
          <cell r="J28">
            <v>23</v>
          </cell>
        </row>
        <row r="29">
          <cell r="B29" t="str">
            <v>Царев Сергей</v>
          </cell>
          <cell r="C29" t="str">
            <v>Подольск</v>
          </cell>
          <cell r="D29">
            <v>152</v>
          </cell>
          <cell r="E29">
            <v>1990</v>
          </cell>
          <cell r="F29">
            <v>0.0002893518518518519</v>
          </cell>
          <cell r="G29">
            <v>0.008055555555555555</v>
          </cell>
          <cell r="H29">
            <v>0.01605150462962963</v>
          </cell>
          <cell r="I29">
            <v>0.015762152777777778</v>
          </cell>
          <cell r="J29">
            <v>29</v>
          </cell>
        </row>
        <row r="30">
          <cell r="B30" t="str">
            <v>Чернопятов Виктор</v>
          </cell>
          <cell r="C30" t="str">
            <v>Стимул</v>
          </cell>
          <cell r="D30">
            <v>156</v>
          </cell>
          <cell r="E30">
            <v>1976</v>
          </cell>
          <cell r="F30">
            <v>0.0006018518518518519</v>
          </cell>
          <cell r="G30">
            <v>0.00869675925925926</v>
          </cell>
          <cell r="H30">
            <v>0.01722337962962963</v>
          </cell>
          <cell r="I30">
            <v>0.016621527777777777</v>
          </cell>
          <cell r="J30">
            <v>25</v>
          </cell>
        </row>
        <row r="31">
          <cell r="B31" t="str">
            <v>Чугунов Иван</v>
          </cell>
          <cell r="C31" t="str">
            <v>Подольск</v>
          </cell>
          <cell r="D31">
            <v>155</v>
          </cell>
          <cell r="E31">
            <v>1990</v>
          </cell>
          <cell r="F31">
            <v>0.0004976851851851852</v>
          </cell>
          <cell r="G31">
            <v>0.008412037037037037</v>
          </cell>
          <cell r="H31">
            <v>0.01649988425925926</v>
          </cell>
          <cell r="I31">
            <v>0.016002199074074075</v>
          </cell>
          <cell r="J31">
            <v>27</v>
          </cell>
        </row>
        <row r="39">
          <cell r="B39" t="str">
            <v>Будник Александр</v>
          </cell>
          <cell r="C39" t="str">
            <v>лично</v>
          </cell>
          <cell r="D39">
            <v>110</v>
          </cell>
          <cell r="E39">
            <v>1972</v>
          </cell>
          <cell r="F39">
            <v>0.00048611111111111104</v>
          </cell>
          <cell r="G39">
            <v>0.009019675925925926</v>
          </cell>
          <cell r="H39">
            <v>0.017686574074074073</v>
          </cell>
          <cell r="I39">
            <v>0.008666898148148148</v>
          </cell>
          <cell r="J39">
            <v>21</v>
          </cell>
        </row>
        <row r="40">
          <cell r="B40" t="str">
            <v>Быков Евгений</v>
          </cell>
          <cell r="C40" t="str">
            <v>лично</v>
          </cell>
          <cell r="D40">
            <v>116</v>
          </cell>
          <cell r="E40">
            <v>1970</v>
          </cell>
          <cell r="F40">
            <v>0.0013541666666666667</v>
          </cell>
          <cell r="G40">
            <v>0.010900462962962964</v>
          </cell>
          <cell r="H40">
            <v>0.021351851851851854</v>
          </cell>
          <cell r="I40">
            <v>0.01045138888888889</v>
          </cell>
          <cell r="J40">
            <v>15</v>
          </cell>
        </row>
        <row r="41">
          <cell r="B41" t="str">
            <v>Ганушкин Олег</v>
          </cell>
          <cell r="C41" t="str">
            <v>Братцево</v>
          </cell>
          <cell r="D41">
            <v>114</v>
          </cell>
          <cell r="E41">
            <v>1972</v>
          </cell>
          <cell r="F41">
            <v>0.0009375000000000001</v>
          </cell>
          <cell r="G41">
            <v>0.010049768518518519</v>
          </cell>
          <cell r="H41">
            <v>0.01983622685185185</v>
          </cell>
          <cell r="I41">
            <v>0.009786458333333333</v>
          </cell>
          <cell r="J41">
            <v>17</v>
          </cell>
        </row>
        <row r="42">
          <cell r="B42" t="str">
            <v>Гутников Григорий</v>
          </cell>
          <cell r="C42" t="str">
            <v>Динамо</v>
          </cell>
          <cell r="D42">
            <v>106</v>
          </cell>
          <cell r="E42">
            <v>1975</v>
          </cell>
          <cell r="F42">
            <v>0.00032407407407407406</v>
          </cell>
          <cell r="G42">
            <v>0.008116898148148147</v>
          </cell>
          <cell r="H42">
            <v>0.01624641203703704</v>
          </cell>
          <cell r="I42">
            <v>0.008129513888888891</v>
          </cell>
          <cell r="J42">
            <v>25</v>
          </cell>
        </row>
        <row r="43">
          <cell r="B43" t="str">
            <v>Есаков Игорь</v>
          </cell>
          <cell r="C43" t="str">
            <v>СК Посейдон</v>
          </cell>
          <cell r="D43">
            <v>113</v>
          </cell>
          <cell r="E43">
            <v>1969</v>
          </cell>
          <cell r="F43">
            <v>0.000787037037037037</v>
          </cell>
          <cell r="G43">
            <v>0.009456018518518518</v>
          </cell>
          <cell r="H43">
            <v>0.01844386574074074</v>
          </cell>
          <cell r="I43">
            <v>0.008987847222222222</v>
          </cell>
          <cell r="J43">
            <v>18</v>
          </cell>
        </row>
        <row r="44">
          <cell r="B44" t="str">
            <v>Есаков Сергей</v>
          </cell>
          <cell r="C44" t="str">
            <v>СК Посейдон</v>
          </cell>
          <cell r="D44">
            <v>109</v>
          </cell>
          <cell r="E44">
            <v>1967</v>
          </cell>
          <cell r="F44">
            <v>0.00038194444444444446</v>
          </cell>
          <cell r="G44">
            <v>0.00843287037037037</v>
          </cell>
          <cell r="H44">
            <v>0.016963773148148148</v>
          </cell>
          <cell r="I44">
            <v>0.008530902777777778</v>
          </cell>
          <cell r="J44">
            <v>22</v>
          </cell>
        </row>
        <row r="45">
          <cell r="B45" t="str">
            <v>Жмаев Олег</v>
          </cell>
          <cell r="C45" t="str">
            <v>База "Лесная" Троицк</v>
          </cell>
          <cell r="D45">
            <v>115</v>
          </cell>
          <cell r="E45">
            <v>1967</v>
          </cell>
          <cell r="F45">
            <v>0.0011226851851851851</v>
          </cell>
          <cell r="G45">
            <v>0.010390046296296295</v>
          </cell>
          <cell r="H45">
            <v>0.020134027777777775</v>
          </cell>
          <cell r="I45">
            <v>0.00974398148148148</v>
          </cell>
          <cell r="J45">
            <v>16</v>
          </cell>
        </row>
        <row r="46">
          <cell r="B46" t="str">
            <v>Журавлев Денис</v>
          </cell>
          <cell r="C46" t="str">
            <v>ФЛГБ Зеленоград</v>
          </cell>
          <cell r="D46">
            <v>111</v>
          </cell>
          <cell r="E46">
            <v>1970</v>
          </cell>
          <cell r="F46">
            <v>0.000625</v>
          </cell>
          <cell r="G46">
            <v>0.009025462962962963</v>
          </cell>
          <cell r="H46">
            <v>0.017912037037037035</v>
          </cell>
          <cell r="I46">
            <v>0.008886574074074073</v>
          </cell>
          <cell r="J46">
            <v>19</v>
          </cell>
        </row>
        <row r="47">
          <cell r="B47" t="str">
            <v>Зернов сергей</v>
          </cell>
          <cell r="C47" t="str">
            <v>Salomon</v>
          </cell>
          <cell r="D47">
            <v>105</v>
          </cell>
          <cell r="E47">
            <v>1969</v>
          </cell>
          <cell r="F47">
            <v>0.0002777777777777778</v>
          </cell>
          <cell r="G47">
            <v>0.008106481481481482</v>
          </cell>
          <cell r="H47">
            <v>0.016337847222222222</v>
          </cell>
          <cell r="I47">
            <v>0.00823136574074074</v>
          </cell>
          <cell r="J47">
            <v>24</v>
          </cell>
        </row>
        <row r="48">
          <cell r="B48" t="str">
            <v>Иванов Александр</v>
          </cell>
          <cell r="C48" t="str">
            <v>Москва</v>
          </cell>
          <cell r="D48">
            <v>112</v>
          </cell>
          <cell r="E48">
            <v>1972</v>
          </cell>
          <cell r="F48">
            <v>0.0006481481481481481</v>
          </cell>
          <cell r="G48">
            <v>0.009033564814814815</v>
          </cell>
          <cell r="H48">
            <v>0.017908217592592594</v>
          </cell>
          <cell r="I48">
            <v>0.008874652777777778</v>
          </cell>
          <cell r="J48">
            <v>20</v>
          </cell>
        </row>
        <row r="49">
          <cell r="B49" t="str">
            <v>Кашенцев Андрей</v>
          </cell>
          <cell r="C49" t="str">
            <v>Ядромено</v>
          </cell>
          <cell r="D49">
            <v>108</v>
          </cell>
          <cell r="E49">
            <v>1969</v>
          </cell>
          <cell r="F49">
            <v>0.0003356481481481481</v>
          </cell>
          <cell r="G49">
            <v>0.008109953703703704</v>
          </cell>
          <cell r="H49">
            <v>0.01649976851851852</v>
          </cell>
          <cell r="I49">
            <v>0.008389814814814817</v>
          </cell>
          <cell r="J49">
            <v>23</v>
          </cell>
        </row>
        <row r="50">
          <cell r="B50" t="str">
            <v>Ледов Игорь</v>
          </cell>
          <cell r="C50" t="str">
            <v>Стимул</v>
          </cell>
          <cell r="D50">
            <v>107</v>
          </cell>
          <cell r="E50">
            <v>1971</v>
          </cell>
          <cell r="F50">
            <v>0.0003356481481481481</v>
          </cell>
          <cell r="G50">
            <v>0.008127314814814815</v>
          </cell>
          <cell r="H50">
            <v>0.01619560185185185</v>
          </cell>
          <cell r="I50">
            <v>0.008068287037037035</v>
          </cell>
          <cell r="J50">
            <v>26</v>
          </cell>
        </row>
        <row r="51">
          <cell r="B51" t="str">
            <v>Неверов Николай</v>
          </cell>
          <cell r="D51">
            <v>103</v>
          </cell>
          <cell r="E51">
            <v>1971</v>
          </cell>
          <cell r="F51">
            <v>0.00016203703703703703</v>
          </cell>
          <cell r="G51">
            <v>0.008013888888888888</v>
          </cell>
          <cell r="H51">
            <v>0.016170949074074074</v>
          </cell>
          <cell r="I51">
            <v>0.008157060185185186</v>
          </cell>
          <cell r="J51">
            <v>29</v>
          </cell>
        </row>
        <row r="52">
          <cell r="B52" t="str">
            <v>Сергеев Максим</v>
          </cell>
          <cell r="C52" t="str">
            <v>"Стимул"</v>
          </cell>
          <cell r="D52">
            <v>104</v>
          </cell>
          <cell r="E52">
            <v>1973</v>
          </cell>
          <cell r="F52">
            <v>0.00024305555555555552</v>
          </cell>
          <cell r="G52">
            <v>0.008122685185185186</v>
          </cell>
          <cell r="H52">
            <v>0.016184837962962963</v>
          </cell>
          <cell r="I52">
            <v>0.008062152777777777</v>
          </cell>
          <cell r="J52">
            <v>27</v>
          </cell>
        </row>
        <row r="53">
          <cell r="B53" t="str">
            <v>Старков Олег</v>
          </cell>
          <cell r="C53" t="str">
            <v>SKI76TEAM</v>
          </cell>
          <cell r="D53">
            <v>117</v>
          </cell>
          <cell r="E53">
            <v>1970</v>
          </cell>
          <cell r="F53">
            <v>0.0026620370370370374</v>
          </cell>
          <cell r="G53">
            <v>0.013844907407407408</v>
          </cell>
          <cell r="H53">
            <v>0.025779976851851853</v>
          </cell>
          <cell r="I53">
            <v>0.011935069444444444</v>
          </cell>
          <cell r="J53">
            <v>14</v>
          </cell>
        </row>
        <row r="54">
          <cell r="B54" t="str">
            <v>Щепёткин Алексей</v>
          </cell>
          <cell r="C54" t="str">
            <v>triskirun.ru</v>
          </cell>
          <cell r="D54">
            <v>101</v>
          </cell>
          <cell r="E54">
            <v>1968</v>
          </cell>
          <cell r="F54">
            <v>0</v>
          </cell>
          <cell r="G54">
            <v>0.007657407407407408</v>
          </cell>
          <cell r="H54">
            <v>0.015622337962962965</v>
          </cell>
          <cell r="I54">
            <v>0.007964930555555557</v>
          </cell>
          <cell r="J54">
            <v>31</v>
          </cell>
        </row>
        <row r="55">
          <cell r="B55" t="str">
            <v>Ямбаев Илья</v>
          </cell>
          <cell r="C55" t="str">
            <v>Клуб Манжосова</v>
          </cell>
          <cell r="D55">
            <v>102</v>
          </cell>
          <cell r="E55">
            <v>1975</v>
          </cell>
          <cell r="F55">
            <v>9.259259259259259E-05</v>
          </cell>
          <cell r="G55">
            <v>0.007689814814814815</v>
          </cell>
          <cell r="H55">
            <v>0.015605787037037038</v>
          </cell>
          <cell r="I55">
            <v>0.007915972222222224</v>
          </cell>
          <cell r="J55">
            <v>33</v>
          </cell>
        </row>
        <row r="74">
          <cell r="B74" t="str">
            <v>Кузякин Александр</v>
          </cell>
          <cell r="C74" t="str">
            <v>Рыцари Истины</v>
          </cell>
          <cell r="D74">
            <v>4</v>
          </cell>
          <cell r="E74">
            <v>1955</v>
          </cell>
          <cell r="F74">
            <v>0.00037037037037037035</v>
          </cell>
          <cell r="H74">
            <v>0.009125462962962962</v>
          </cell>
          <cell r="I74">
            <v>0.008755092592592592</v>
          </cell>
          <cell r="J74">
            <v>33</v>
          </cell>
        </row>
        <row r="75">
          <cell r="B75" t="str">
            <v>Савельев Владимир</v>
          </cell>
          <cell r="D75">
            <v>5</v>
          </cell>
          <cell r="E75">
            <v>1952</v>
          </cell>
          <cell r="F75">
            <v>0.00042824074074074075</v>
          </cell>
          <cell r="H75">
            <v>0.009589814814814815</v>
          </cell>
          <cell r="I75">
            <v>0.009161574074074074</v>
          </cell>
          <cell r="J75">
            <v>31</v>
          </cell>
        </row>
        <row r="76">
          <cell r="B76" t="str">
            <v>Банецкий Виктор</v>
          </cell>
          <cell r="C76" t="str">
            <v>ЗелФЛГБ</v>
          </cell>
          <cell r="D76">
            <v>7</v>
          </cell>
          <cell r="E76">
            <v>1955</v>
          </cell>
          <cell r="F76">
            <v>0.0006712962962962962</v>
          </cell>
          <cell r="H76">
            <v>0.009866550925925926</v>
          </cell>
          <cell r="I76">
            <v>0.00919525462962963</v>
          </cell>
          <cell r="J76">
            <v>29</v>
          </cell>
        </row>
        <row r="77">
          <cell r="B77" t="str">
            <v>Абакумов Виктор</v>
          </cell>
          <cell r="D77">
            <v>8</v>
          </cell>
          <cell r="E77">
            <v>1950</v>
          </cell>
          <cell r="F77">
            <v>0.0007060185185185185</v>
          </cell>
          <cell r="H77">
            <v>0.009926273148148148</v>
          </cell>
          <cell r="I77">
            <v>0.009220254629629629</v>
          </cell>
          <cell r="J77">
            <v>27</v>
          </cell>
        </row>
        <row r="78">
          <cell r="B78" t="str">
            <v>Ларин Владимир</v>
          </cell>
          <cell r="C78" t="str">
            <v>Подольск</v>
          </cell>
          <cell r="D78">
            <v>9</v>
          </cell>
          <cell r="E78">
            <v>1954</v>
          </cell>
          <cell r="F78">
            <v>0.000787037037037037</v>
          </cell>
          <cell r="H78">
            <v>0.010230208333333334</v>
          </cell>
          <cell r="I78">
            <v>0.009443171296296297</v>
          </cell>
          <cell r="J78">
            <v>26</v>
          </cell>
        </row>
        <row r="79">
          <cell r="B79" t="str">
            <v>Головко Валерий</v>
          </cell>
          <cell r="C79" t="str">
            <v>СК "Ромашково"</v>
          </cell>
          <cell r="D79">
            <v>10</v>
          </cell>
          <cell r="E79">
            <v>1946</v>
          </cell>
          <cell r="F79">
            <v>0.0011226851851851851</v>
          </cell>
          <cell r="H79">
            <v>0.011210300925925926</v>
          </cell>
          <cell r="I79">
            <v>0.01008761574074074</v>
          </cell>
          <cell r="J79">
            <v>25</v>
          </cell>
        </row>
        <row r="80">
          <cell r="B80" t="str">
            <v>Зарецкий Александр</v>
          </cell>
          <cell r="C80" t="str">
            <v>клуб Манжосова</v>
          </cell>
          <cell r="D80">
            <v>12</v>
          </cell>
          <cell r="E80">
            <v>1947</v>
          </cell>
          <cell r="F80">
            <v>0.0013310185185185185</v>
          </cell>
          <cell r="H80">
            <v>0.011726157407407407</v>
          </cell>
          <cell r="I80">
            <v>0.01039513888888889</v>
          </cell>
          <cell r="J80">
            <v>24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пролог"/>
      <sheetName val="преследование"/>
    </sheetNames>
    <sheetDataSet>
      <sheetData sheetId="1">
        <row r="14">
          <cell r="B14" t="str">
            <v>Фамилия, имя</v>
          </cell>
          <cell r="C14" t="str">
            <v>Коллектив</v>
          </cell>
          <cell r="D14" t="str">
            <v>Номер</v>
          </cell>
          <cell r="E14" t="str">
            <v>ГР</v>
          </cell>
          <cell r="F14" t="str">
            <v>Время старта в гонке преследования</v>
          </cell>
          <cell r="G14" t="str">
            <v>1 круг</v>
          </cell>
          <cell r="H14" t="str">
            <v>Результат</v>
          </cell>
          <cell r="I14" t="str">
            <v>Чистое время</v>
          </cell>
          <cell r="J14" t="str">
            <v>Очки</v>
          </cell>
        </row>
        <row r="15">
          <cell r="B15" t="str">
            <v>Безгин Илья</v>
          </cell>
          <cell r="C15" t="str">
            <v>ГСОБ "Лесная"</v>
          </cell>
          <cell r="D15">
            <v>151</v>
          </cell>
          <cell r="E15">
            <v>1995</v>
          </cell>
          <cell r="F15">
            <v>0</v>
          </cell>
          <cell r="G15">
            <v>0.007370370370370371</v>
          </cell>
          <cell r="H15">
            <v>0.0151875</v>
          </cell>
          <cell r="I15">
            <v>0.0151875</v>
          </cell>
          <cell r="J15">
            <v>33</v>
          </cell>
        </row>
        <row r="16">
          <cell r="B16" t="str">
            <v>Корсаков Сергей</v>
          </cell>
          <cell r="C16" t="str">
            <v>ЦСП "Луч"</v>
          </cell>
          <cell r="D16">
            <v>152</v>
          </cell>
          <cell r="E16">
            <v>1991</v>
          </cell>
          <cell r="F16">
            <v>0.00018518518518518518</v>
          </cell>
          <cell r="G16">
            <v>0.007990740740740741</v>
          </cell>
          <cell r="H16">
            <v>0.015868055555555555</v>
          </cell>
          <cell r="I16">
            <v>0.01568287037037037</v>
          </cell>
          <cell r="J16">
            <v>31</v>
          </cell>
        </row>
        <row r="17">
          <cell r="B17" t="str">
            <v>Исаев Алексей</v>
          </cell>
          <cell r="C17" t="str">
            <v>МЧС России</v>
          </cell>
          <cell r="D17">
            <v>156</v>
          </cell>
          <cell r="E17">
            <v>1989</v>
          </cell>
          <cell r="F17">
            <v>0.0003125</v>
          </cell>
          <cell r="G17">
            <v>0.008</v>
          </cell>
          <cell r="H17">
            <v>0.015886574074074074</v>
          </cell>
          <cell r="I17">
            <v>0.015574074074074074</v>
          </cell>
          <cell r="J17">
            <v>29</v>
          </cell>
        </row>
        <row r="18">
          <cell r="B18" t="str">
            <v>Чирков Алексей</v>
          </cell>
          <cell r="C18" t="str">
            <v>АГЗ МЧС</v>
          </cell>
          <cell r="D18">
            <v>155</v>
          </cell>
          <cell r="E18">
            <v>1986</v>
          </cell>
          <cell r="F18">
            <v>0.0002777777777777778</v>
          </cell>
          <cell r="G18">
            <v>0.00799537037037037</v>
          </cell>
          <cell r="H18">
            <v>0.01589699074074074</v>
          </cell>
          <cell r="I18">
            <v>0.015619212962962961</v>
          </cell>
          <cell r="J18">
            <v>27</v>
          </cell>
        </row>
        <row r="19">
          <cell r="B19" t="str">
            <v>Курлович Сергей</v>
          </cell>
          <cell r="C19" t="str">
            <v>Москва, лично</v>
          </cell>
          <cell r="D19">
            <v>153</v>
          </cell>
          <cell r="E19">
            <v>1985</v>
          </cell>
          <cell r="F19">
            <v>0.0002199074074074074</v>
          </cell>
          <cell r="G19">
            <v>0.007987268518518519</v>
          </cell>
          <cell r="H19">
            <v>0.015903935185185184</v>
          </cell>
          <cell r="I19">
            <v>0.015684027777777776</v>
          </cell>
          <cell r="J19">
            <v>26</v>
          </cell>
        </row>
        <row r="20">
          <cell r="B20" t="str">
            <v>Бутылкин Николай</v>
          </cell>
          <cell r="C20" t="str">
            <v>СДЮШОР Истина</v>
          </cell>
          <cell r="D20">
            <v>157</v>
          </cell>
          <cell r="E20">
            <v>1982</v>
          </cell>
          <cell r="F20">
            <v>0.0003125</v>
          </cell>
          <cell r="G20">
            <v>0.00812037037037037</v>
          </cell>
          <cell r="H20">
            <v>0.01682986111111111</v>
          </cell>
          <cell r="I20">
            <v>0.01651736111111111</v>
          </cell>
          <cell r="J20">
            <v>25</v>
          </cell>
        </row>
        <row r="21">
          <cell r="B21" t="str">
            <v>Ефремов Алексей</v>
          </cell>
          <cell r="C21" t="str">
            <v>База "Лесная" Троицк</v>
          </cell>
          <cell r="D21">
            <v>158</v>
          </cell>
          <cell r="E21">
            <v>1982</v>
          </cell>
          <cell r="F21">
            <v>0.000775462962962963</v>
          </cell>
          <cell r="G21">
            <v>0.00935763888888889</v>
          </cell>
          <cell r="H21">
            <v>0.018090277777777778</v>
          </cell>
          <cell r="I21">
            <v>0.017314814814814814</v>
          </cell>
          <cell r="J21">
            <v>24</v>
          </cell>
        </row>
        <row r="22">
          <cell r="B22" t="str">
            <v>Баранов Евгений</v>
          </cell>
          <cell r="C22" t="str">
            <v>Зеленоград</v>
          </cell>
          <cell r="D22">
            <v>159</v>
          </cell>
          <cell r="E22">
            <v>1979</v>
          </cell>
          <cell r="F22">
            <v>0.0008101851851851852</v>
          </cell>
          <cell r="G22">
            <v>0.009346064814814816</v>
          </cell>
          <cell r="H22">
            <v>0.01815740740740741</v>
          </cell>
          <cell r="I22">
            <v>0.017347222222222226</v>
          </cell>
          <cell r="J22">
            <v>23</v>
          </cell>
        </row>
        <row r="23">
          <cell r="B23" t="str">
            <v>Шевцов Виктор</v>
          </cell>
          <cell r="D23">
            <v>160</v>
          </cell>
          <cell r="F23">
            <v>0.0010069444444444444</v>
          </cell>
          <cell r="G23">
            <v>0.00997800925925926</v>
          </cell>
          <cell r="H23">
            <v>0.019980324074074077</v>
          </cell>
          <cell r="I23">
            <v>0.01897337962962963</v>
          </cell>
          <cell r="J23">
            <v>22</v>
          </cell>
        </row>
        <row r="27">
          <cell r="B27" t="str">
            <v>Фамилия, имя</v>
          </cell>
          <cell r="C27" t="str">
            <v>Коллектив</v>
          </cell>
          <cell r="D27" t="str">
            <v>Номер</v>
          </cell>
          <cell r="E27" t="str">
            <v>ГР</v>
          </cell>
          <cell r="F27" t="str">
            <v>Время старта в гонке преследования</v>
          </cell>
          <cell r="G27" t="str">
            <v>1 круг</v>
          </cell>
          <cell r="H27" t="str">
            <v>Результат</v>
          </cell>
          <cell r="I27" t="str">
            <v>Чистое время</v>
          </cell>
          <cell r="J27" t="str">
            <v>Очки</v>
          </cell>
        </row>
        <row r="28">
          <cell r="B28" t="str">
            <v>Щепёткин Алексей</v>
          </cell>
          <cell r="C28" t="str">
            <v>triskirun.ru</v>
          </cell>
          <cell r="D28">
            <v>101</v>
          </cell>
          <cell r="E28">
            <v>1968</v>
          </cell>
          <cell r="F28">
            <v>0</v>
          </cell>
          <cell r="G28">
            <v>0.007959490740740741</v>
          </cell>
          <cell r="H28">
            <v>0.01637847222222222</v>
          </cell>
          <cell r="I28">
            <v>0.01637847222222222</v>
          </cell>
          <cell r="J28">
            <v>33</v>
          </cell>
        </row>
        <row r="29">
          <cell r="B29" t="str">
            <v>Есаков Сергей</v>
          </cell>
          <cell r="C29" t="str">
            <v>СК Посейдон</v>
          </cell>
          <cell r="D29">
            <v>102</v>
          </cell>
          <cell r="E29">
            <v>1967</v>
          </cell>
          <cell r="F29">
            <v>0.00018518518518518518</v>
          </cell>
          <cell r="G29">
            <v>0.008322916666666666</v>
          </cell>
          <cell r="H29">
            <v>0.01683101851851852</v>
          </cell>
          <cell r="I29">
            <v>0.016645833333333335</v>
          </cell>
          <cell r="J29">
            <v>31</v>
          </cell>
        </row>
        <row r="30">
          <cell r="B30" t="str">
            <v>Журавлев Денис</v>
          </cell>
          <cell r="C30" t="str">
            <v>ФЛГБ Зеленоград</v>
          </cell>
          <cell r="D30">
            <v>104</v>
          </cell>
          <cell r="E30">
            <v>1970</v>
          </cell>
          <cell r="F30">
            <v>0.00037037037037037035</v>
          </cell>
          <cell r="G30">
            <v>0.008858796296296297</v>
          </cell>
          <cell r="H30">
            <v>0.017563657407407406</v>
          </cell>
          <cell r="I30">
            <v>0.017193287037037035</v>
          </cell>
          <cell r="J30">
            <v>29</v>
          </cell>
        </row>
        <row r="31">
          <cell r="B31" t="str">
            <v>Ендовицкий Влас</v>
          </cell>
          <cell r="C31" t="str">
            <v>Лыжный сервис "ТОКО"</v>
          </cell>
          <cell r="D31">
            <v>103</v>
          </cell>
          <cell r="E31">
            <v>1970</v>
          </cell>
          <cell r="F31">
            <v>0.0003356481481481481</v>
          </cell>
          <cell r="G31">
            <v>0.008866898148148148</v>
          </cell>
          <cell r="H31">
            <v>0.017724537037037035</v>
          </cell>
          <cell r="I31">
            <v>0.017388888888888888</v>
          </cell>
          <cell r="J31">
            <v>27</v>
          </cell>
        </row>
        <row r="32">
          <cell r="B32" t="str">
            <v>Есаков Игорь</v>
          </cell>
          <cell r="C32" t="str">
            <v>СК Посейдон</v>
          </cell>
          <cell r="D32">
            <v>105</v>
          </cell>
          <cell r="E32">
            <v>1969</v>
          </cell>
          <cell r="F32">
            <v>0.00042824074074074075</v>
          </cell>
          <cell r="G32">
            <v>0.008924768518518518</v>
          </cell>
          <cell r="H32">
            <v>0.01792939814814815</v>
          </cell>
          <cell r="I32">
            <v>0.01750115740740741</v>
          </cell>
          <cell r="J32">
            <v>26</v>
          </cell>
        </row>
        <row r="33">
          <cell r="B33" t="str">
            <v>Будник Александр</v>
          </cell>
          <cell r="C33" t="str">
            <v>Москва, лично</v>
          </cell>
          <cell r="D33">
            <v>106</v>
          </cell>
          <cell r="E33">
            <v>1972</v>
          </cell>
          <cell r="F33">
            <v>0.0005555555555555556</v>
          </cell>
          <cell r="G33">
            <v>0.00915625</v>
          </cell>
          <cell r="H33">
            <v>0.018091435185185186</v>
          </cell>
          <cell r="I33">
            <v>0.01753587962962963</v>
          </cell>
          <cell r="J33">
            <v>25</v>
          </cell>
        </row>
        <row r="34">
          <cell r="B34" t="str">
            <v>Старков Олег</v>
          </cell>
          <cell r="C34" t="str">
            <v>Домодедово</v>
          </cell>
          <cell r="D34">
            <v>107</v>
          </cell>
          <cell r="E34">
            <v>1970</v>
          </cell>
          <cell r="F34">
            <v>0.0006712962962962962</v>
          </cell>
          <cell r="G34">
            <v>0.009170138888888889</v>
          </cell>
          <cell r="H34">
            <v>0.01817939814814815</v>
          </cell>
          <cell r="I34">
            <v>0.017508101851851855</v>
          </cell>
          <cell r="J34">
            <v>24</v>
          </cell>
        </row>
        <row r="35">
          <cell r="B35" t="str">
            <v>Шавеко Денис</v>
          </cell>
          <cell r="C35" t="str">
            <v>лично</v>
          </cell>
          <cell r="D35">
            <v>108</v>
          </cell>
          <cell r="E35">
            <v>1974</v>
          </cell>
          <cell r="F35">
            <v>0.0007523148148148147</v>
          </cell>
          <cell r="G35">
            <v>0.009387731481481481</v>
          </cell>
          <cell r="H35">
            <v>0.018755787037037036</v>
          </cell>
          <cell r="I35">
            <v>0.018003472222222223</v>
          </cell>
          <cell r="J35">
            <v>23</v>
          </cell>
        </row>
        <row r="36">
          <cell r="B36" t="str">
            <v>Ганушкин Олег</v>
          </cell>
          <cell r="C36" t="str">
            <v>Братцево</v>
          </cell>
          <cell r="D36">
            <v>109</v>
          </cell>
          <cell r="E36">
            <v>1972</v>
          </cell>
          <cell r="F36">
            <v>0.0007523148148148147</v>
          </cell>
          <cell r="G36">
            <v>0.009942129629629629</v>
          </cell>
          <cell r="H36">
            <v>0.020061342592592592</v>
          </cell>
          <cell r="I36">
            <v>0.01930902777777778</v>
          </cell>
          <cell r="J36">
            <v>22</v>
          </cell>
        </row>
        <row r="39">
          <cell r="B39" t="str">
            <v>Фамилия, имя</v>
          </cell>
          <cell r="C39" t="str">
            <v>Коллектив</v>
          </cell>
          <cell r="D39" t="str">
            <v>Номер</v>
          </cell>
          <cell r="E39" t="str">
            <v>ГР</v>
          </cell>
          <cell r="F39" t="str">
            <v>Время старта в гонке преследования</v>
          </cell>
          <cell r="G39" t="str">
            <v>1 круг</v>
          </cell>
          <cell r="H39" t="str">
            <v>Результат</v>
          </cell>
          <cell r="I39" t="str">
            <v>Чистое время</v>
          </cell>
          <cell r="J39" t="str">
            <v>Очки</v>
          </cell>
        </row>
        <row r="40">
          <cell r="B40" t="str">
            <v>Немцов Сергей</v>
          </cell>
          <cell r="C40" t="str">
            <v>СДЮШОР Истина</v>
          </cell>
          <cell r="D40">
            <v>52</v>
          </cell>
          <cell r="E40">
            <v>1965</v>
          </cell>
          <cell r="F40">
            <v>0.00016203703703703703</v>
          </cell>
          <cell r="G40">
            <v>0.008233796296296296</v>
          </cell>
          <cell r="H40">
            <v>0.016792824074074075</v>
          </cell>
          <cell r="I40">
            <v>0.016630787037037038</v>
          </cell>
          <cell r="J40">
            <v>33</v>
          </cell>
        </row>
        <row r="41">
          <cell r="B41" t="str">
            <v>Марюков Сергей</v>
          </cell>
          <cell r="C41" t="str">
            <v>КЛБ Марафонец</v>
          </cell>
          <cell r="D41">
            <v>54</v>
          </cell>
          <cell r="E41">
            <v>1961</v>
          </cell>
          <cell r="F41">
            <v>0.00023148148148148146</v>
          </cell>
          <cell r="G41">
            <v>0.008587962962962962</v>
          </cell>
          <cell r="H41">
            <v>0.01770023148148148</v>
          </cell>
          <cell r="I41">
            <v>0.017468749999999998</v>
          </cell>
          <cell r="J41">
            <v>31</v>
          </cell>
        </row>
        <row r="42">
          <cell r="B42" t="str">
            <v>Ильвовский Алексей</v>
          </cell>
          <cell r="C42" t="str">
            <v>Альфа-Битца</v>
          </cell>
          <cell r="D42">
            <v>53</v>
          </cell>
          <cell r="E42">
            <v>1961</v>
          </cell>
          <cell r="F42">
            <v>0.00017361111111111112</v>
          </cell>
          <cell r="G42">
            <v>0.008572916666666668</v>
          </cell>
          <cell r="H42">
            <v>0.017715277777777778</v>
          </cell>
          <cell r="I42">
            <v>0.017541666666666667</v>
          </cell>
          <cell r="J42">
            <v>29</v>
          </cell>
        </row>
        <row r="43">
          <cell r="B43" t="str">
            <v>Соловьев Андрей</v>
          </cell>
          <cell r="C43" t="str">
            <v>Солнечногорск</v>
          </cell>
          <cell r="D43">
            <v>55</v>
          </cell>
          <cell r="E43">
            <v>1965</v>
          </cell>
          <cell r="F43">
            <v>0.00034722222222222224</v>
          </cell>
          <cell r="G43">
            <v>0.00896064814814815</v>
          </cell>
          <cell r="H43">
            <v>0.017797453703703704</v>
          </cell>
          <cell r="I43">
            <v>0.017450231481481483</v>
          </cell>
          <cell r="J43">
            <v>27</v>
          </cell>
        </row>
        <row r="44">
          <cell r="B44" t="str">
            <v>Шварц Михаил</v>
          </cell>
          <cell r="C44" t="str">
            <v>СК Ромашково</v>
          </cell>
          <cell r="D44">
            <v>56</v>
          </cell>
          <cell r="E44">
            <v>1961</v>
          </cell>
          <cell r="F44">
            <v>0.0005902777777777778</v>
          </cell>
          <cell r="G44">
            <v>0.009733796296296298</v>
          </cell>
          <cell r="H44">
            <v>0.019270833333333334</v>
          </cell>
          <cell r="I44">
            <v>0.018680555555555558</v>
          </cell>
          <cell r="J44">
            <v>26</v>
          </cell>
        </row>
        <row r="45">
          <cell r="B45" t="str">
            <v>Хромов Сергей</v>
          </cell>
          <cell r="C45" t="str">
            <v>Москва, ЭЦ Богданова</v>
          </cell>
          <cell r="D45">
            <v>57</v>
          </cell>
          <cell r="E45">
            <v>1959</v>
          </cell>
          <cell r="F45">
            <v>0.0009027777777777778</v>
          </cell>
          <cell r="G45">
            <v>0.010467592592592593</v>
          </cell>
          <cell r="H45">
            <v>0.02037847222222222</v>
          </cell>
          <cell r="I45">
            <v>0.019475694444444445</v>
          </cell>
          <cell r="J45">
            <v>25</v>
          </cell>
        </row>
        <row r="48">
          <cell r="B48" t="str">
            <v>Фамилия, имя</v>
          </cell>
          <cell r="C48" t="str">
            <v>Коллектив</v>
          </cell>
          <cell r="D48" t="str">
            <v>Номер</v>
          </cell>
          <cell r="E48" t="str">
            <v>ГР</v>
          </cell>
          <cell r="F48" t="str">
            <v>Время старта в гонке преследования</v>
          </cell>
          <cell r="G48" t="str">
            <v>1 круг</v>
          </cell>
          <cell r="H48" t="str">
            <v>Результат</v>
          </cell>
          <cell r="I48" t="str">
            <v>Чистое время</v>
          </cell>
          <cell r="J48" t="str">
            <v>Очки</v>
          </cell>
        </row>
        <row r="49">
          <cell r="B49" t="str">
            <v>Кузякин Александр</v>
          </cell>
          <cell r="C49" t="str">
            <v>Рыцари Истины</v>
          </cell>
          <cell r="D49">
            <v>1</v>
          </cell>
          <cell r="E49">
            <v>1955</v>
          </cell>
          <cell r="F49">
            <v>0</v>
          </cell>
          <cell r="H49">
            <v>0.009055555555555555</v>
          </cell>
          <cell r="I49">
            <v>0.009055555555555555</v>
          </cell>
          <cell r="J49">
            <v>33</v>
          </cell>
        </row>
        <row r="50">
          <cell r="B50" t="str">
            <v>Банецкий Виктор</v>
          </cell>
          <cell r="C50" t="str">
            <v>ЗелФЛГБ</v>
          </cell>
          <cell r="D50">
            <v>3</v>
          </cell>
          <cell r="E50">
            <v>1955</v>
          </cell>
          <cell r="F50">
            <v>0.0002546296296296296</v>
          </cell>
          <cell r="H50">
            <v>0.009784722222222222</v>
          </cell>
          <cell r="I50">
            <v>0.009530092592592593</v>
          </cell>
          <cell r="J50">
            <v>31</v>
          </cell>
        </row>
        <row r="51">
          <cell r="B51" t="str">
            <v>Савельев Владимир</v>
          </cell>
          <cell r="D51">
            <v>4</v>
          </cell>
          <cell r="E51">
            <v>1952</v>
          </cell>
          <cell r="F51">
            <v>0.0002893518518518519</v>
          </cell>
          <cell r="H51">
            <v>0.01036574074074074</v>
          </cell>
          <cell r="I51">
            <v>0.010076388888888888</v>
          </cell>
          <cell r="J51">
            <v>29</v>
          </cell>
        </row>
        <row r="52">
          <cell r="B52" t="str">
            <v>Головко Валерий</v>
          </cell>
          <cell r="C52" t="str">
            <v>СК "Ромашково"</v>
          </cell>
          <cell r="D52">
            <v>5</v>
          </cell>
          <cell r="E52">
            <v>1946</v>
          </cell>
          <cell r="F52">
            <v>0.0007638888888888889</v>
          </cell>
          <cell r="H52">
            <v>0.010599537037037038</v>
          </cell>
          <cell r="I52">
            <v>0.009835648148148149</v>
          </cell>
          <cell r="J52">
            <v>27</v>
          </cell>
        </row>
        <row r="53">
          <cell r="B53" t="str">
            <v>Носов Владимир</v>
          </cell>
          <cell r="C53" t="str">
            <v>лично</v>
          </cell>
          <cell r="D53">
            <v>6</v>
          </cell>
          <cell r="E53">
            <v>1948</v>
          </cell>
          <cell r="F53">
            <v>0.000787037037037037</v>
          </cell>
          <cell r="H53">
            <v>0.01072337962962963</v>
          </cell>
          <cell r="I53">
            <v>0.009936342592592592</v>
          </cell>
          <cell r="J53">
            <v>26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5">
          <cell r="B15" t="str">
            <v>Фамилия, имя</v>
          </cell>
          <cell r="C15" t="str">
            <v>Коллектив</v>
          </cell>
          <cell r="D15" t="str">
            <v>Квал</v>
          </cell>
          <cell r="E15" t="str">
            <v>Номер</v>
          </cell>
          <cell r="F15" t="str">
            <v>ГР</v>
          </cell>
          <cell r="G15" t="str">
            <v>1 круг</v>
          </cell>
          <cell r="H15" t="str">
            <v>2 круг</v>
          </cell>
          <cell r="I15" t="str">
            <v>Очки</v>
          </cell>
        </row>
        <row r="16">
          <cell r="B16" t="str">
            <v>Забродин Кирилл</v>
          </cell>
          <cell r="C16" t="str">
            <v>ДЮСШ Кольчугино</v>
          </cell>
          <cell r="E16">
            <v>35</v>
          </cell>
          <cell r="F16">
            <v>2006</v>
          </cell>
          <cell r="G16">
            <v>0.0013750000000000001</v>
          </cell>
          <cell r="H16">
            <v>0.0027974537037037035</v>
          </cell>
          <cell r="I16">
            <v>33</v>
          </cell>
        </row>
        <row r="17">
          <cell r="B17" t="str">
            <v>Назаров Георгий</v>
          </cell>
          <cell r="C17" t="str">
            <v>СЛК Ёлка</v>
          </cell>
          <cell r="D17" t="str">
            <v>Iю</v>
          </cell>
          <cell r="E17">
            <v>30</v>
          </cell>
          <cell r="F17">
            <v>2006</v>
          </cell>
          <cell r="G17">
            <v>0.001363425925925926</v>
          </cell>
          <cell r="H17">
            <v>0.002800925925925926</v>
          </cell>
          <cell r="I17">
            <v>31</v>
          </cell>
        </row>
        <row r="18">
          <cell r="B18" t="str">
            <v>Федорченко Федор</v>
          </cell>
          <cell r="C18" t="str">
            <v>Юный лыжник</v>
          </cell>
          <cell r="E18">
            <v>16</v>
          </cell>
          <cell r="F18">
            <v>2006</v>
          </cell>
          <cell r="G18">
            <v>0.001371527777777778</v>
          </cell>
          <cell r="H18">
            <v>0.002824074074074074</v>
          </cell>
          <cell r="I18">
            <v>29</v>
          </cell>
        </row>
        <row r="19">
          <cell r="B19" t="str">
            <v>Дельцов Александр</v>
          </cell>
          <cell r="C19" t="str">
            <v>Киржач</v>
          </cell>
          <cell r="E19">
            <v>18</v>
          </cell>
          <cell r="F19">
            <v>2006</v>
          </cell>
          <cell r="G19">
            <v>0.0013680555555555557</v>
          </cell>
          <cell r="H19">
            <v>0.0028449074074074075</v>
          </cell>
          <cell r="I19">
            <v>27</v>
          </cell>
        </row>
        <row r="20">
          <cell r="B20" t="str">
            <v>Свиридов Пётр</v>
          </cell>
          <cell r="C20" t="str">
            <v>ССК Ёлка</v>
          </cell>
          <cell r="E20">
            <v>39</v>
          </cell>
          <cell r="F20">
            <v>2006</v>
          </cell>
          <cell r="G20">
            <v>0.0013796296296296297</v>
          </cell>
          <cell r="H20">
            <v>0.0028541666666666667</v>
          </cell>
          <cell r="I20">
            <v>26</v>
          </cell>
        </row>
        <row r="21">
          <cell r="B21" t="str">
            <v>Костельный Савелий</v>
          </cell>
          <cell r="C21" t="str">
            <v>Электроугли</v>
          </cell>
          <cell r="E21">
            <v>15</v>
          </cell>
          <cell r="F21">
            <v>2006</v>
          </cell>
          <cell r="G21">
            <v>0.0013831018518518517</v>
          </cell>
          <cell r="H21">
            <v>0.0028587962962962963</v>
          </cell>
          <cell r="I21">
            <v>25</v>
          </cell>
        </row>
        <row r="22">
          <cell r="B22" t="str">
            <v>Гончарук Денис</v>
          </cell>
          <cell r="C22" t="str">
            <v>ДЮСШ Краснознаменск</v>
          </cell>
          <cell r="D22" t="str">
            <v>III</v>
          </cell>
          <cell r="E22">
            <v>7</v>
          </cell>
          <cell r="F22">
            <v>2007</v>
          </cell>
          <cell r="G22">
            <v>0.0014444444444444444</v>
          </cell>
          <cell r="H22">
            <v>0.0030057870370370373</v>
          </cell>
          <cell r="I22">
            <v>24</v>
          </cell>
        </row>
        <row r="23">
          <cell r="B23" t="str">
            <v>Гребенщиков Иван</v>
          </cell>
          <cell r="C23" t="str">
            <v>Самбо 70</v>
          </cell>
          <cell r="E23">
            <v>27</v>
          </cell>
          <cell r="F23">
            <v>2006</v>
          </cell>
          <cell r="G23">
            <v>0.0014733796296296294</v>
          </cell>
          <cell r="H23">
            <v>0.0030208333333333333</v>
          </cell>
          <cell r="I23">
            <v>23</v>
          </cell>
        </row>
        <row r="24">
          <cell r="B24" t="str">
            <v>Новоселов Денис</v>
          </cell>
          <cell r="C24" t="str">
            <v>Юный лыжник</v>
          </cell>
          <cell r="E24">
            <v>12</v>
          </cell>
          <cell r="F24">
            <v>2006</v>
          </cell>
          <cell r="G24">
            <v>0.0014594907407407406</v>
          </cell>
          <cell r="H24">
            <v>0.003028935185185185</v>
          </cell>
          <cell r="I24">
            <v>22</v>
          </cell>
        </row>
        <row r="25">
          <cell r="B25" t="str">
            <v>Трофименко Никита</v>
          </cell>
          <cell r="C25" t="str">
            <v>ДЮСШ Краснознаменск</v>
          </cell>
          <cell r="E25">
            <v>17</v>
          </cell>
          <cell r="F25">
            <v>2007</v>
          </cell>
          <cell r="G25">
            <v>0.0014479166666666666</v>
          </cell>
          <cell r="H25">
            <v>0.003033564814814815</v>
          </cell>
          <cell r="I25">
            <v>21</v>
          </cell>
        </row>
        <row r="26">
          <cell r="B26" t="str">
            <v>Золкин Сергей</v>
          </cell>
          <cell r="C26" t="str">
            <v>С/К Лунёво, МГФСО</v>
          </cell>
          <cell r="E26">
            <v>36</v>
          </cell>
          <cell r="F26">
            <v>2006</v>
          </cell>
          <cell r="G26">
            <v>0.001591435185185185</v>
          </cell>
          <cell r="H26">
            <v>0.0032974537037037035</v>
          </cell>
          <cell r="I26">
            <v>20</v>
          </cell>
        </row>
        <row r="27">
          <cell r="B27" t="str">
            <v>Спиридонов Никита</v>
          </cell>
          <cell r="C27" t="str">
            <v>Юный лыжник</v>
          </cell>
          <cell r="E27">
            <v>13</v>
          </cell>
          <cell r="F27">
            <v>2006</v>
          </cell>
          <cell r="G27">
            <v>0.0020046296296296296</v>
          </cell>
          <cell r="H27">
            <v>0.004150462962962963</v>
          </cell>
          <cell r="I27">
            <v>19</v>
          </cell>
        </row>
        <row r="28">
          <cell r="B28" t="str">
            <v>Стахеев Станислав</v>
          </cell>
          <cell r="C28" t="str">
            <v>СШОР 111</v>
          </cell>
          <cell r="E28">
            <v>26</v>
          </cell>
          <cell r="F28">
            <v>2006</v>
          </cell>
          <cell r="G28">
            <v>0.0020081018518518516</v>
          </cell>
          <cell r="H28">
            <v>0.004233796296296296</v>
          </cell>
          <cell r="I28">
            <v>18</v>
          </cell>
        </row>
        <row r="29">
          <cell r="B29" t="str">
            <v>Бологов Владимир</v>
          </cell>
          <cell r="C29" t="str">
            <v>ГБУ Некрасовка</v>
          </cell>
          <cell r="E29">
            <v>21</v>
          </cell>
          <cell r="F29">
            <v>2010</v>
          </cell>
          <cell r="G29">
            <v>0.0020798611111111113</v>
          </cell>
          <cell r="H29">
            <v>0.004376157407407408</v>
          </cell>
          <cell r="I29">
            <v>17</v>
          </cell>
        </row>
        <row r="30">
          <cell r="B30" t="str">
            <v>Разин Андрей</v>
          </cell>
          <cell r="C30" t="str">
            <v>Москва</v>
          </cell>
          <cell r="E30">
            <v>37</v>
          </cell>
          <cell r="F30">
            <v>2010</v>
          </cell>
          <cell r="G30">
            <v>0.0022060185185185186</v>
          </cell>
          <cell r="H30">
            <v>0.00465625</v>
          </cell>
          <cell r="I30">
            <v>16</v>
          </cell>
        </row>
        <row r="31">
          <cell r="B31" t="str">
            <v>Баруздин Даниил</v>
          </cell>
          <cell r="C31" t="str">
            <v>СШОР 111</v>
          </cell>
          <cell r="E31">
            <v>25</v>
          </cell>
          <cell r="F31">
            <v>2006</v>
          </cell>
          <cell r="G31">
            <v>0.0022731481481481483</v>
          </cell>
          <cell r="H31">
            <v>0.004658564814814814</v>
          </cell>
          <cell r="I31">
            <v>15</v>
          </cell>
        </row>
        <row r="35">
          <cell r="B35" t="str">
            <v>Фамилия, имя</v>
          </cell>
          <cell r="C35" t="str">
            <v>Коллектив</v>
          </cell>
          <cell r="D35" t="str">
            <v>Квал</v>
          </cell>
          <cell r="E35" t="str">
            <v>Номер</v>
          </cell>
          <cell r="F35" t="str">
            <v>ГР</v>
          </cell>
          <cell r="G35" t="str">
            <v>1 круг</v>
          </cell>
          <cell r="H35" t="str">
            <v>2 круг</v>
          </cell>
          <cell r="I35" t="str">
            <v>Очки</v>
          </cell>
        </row>
        <row r="36">
          <cell r="B36" t="str">
            <v>Котова Мария</v>
          </cell>
          <cell r="C36" t="str">
            <v>ДЮСШ Краснознаменск</v>
          </cell>
          <cell r="E36">
            <v>4</v>
          </cell>
          <cell r="F36">
            <v>2006</v>
          </cell>
          <cell r="G36">
            <v>0.0014953703703703702</v>
          </cell>
          <cell r="H36">
            <v>0.0030381944444444445</v>
          </cell>
          <cell r="I36">
            <v>33</v>
          </cell>
        </row>
        <row r="37">
          <cell r="B37" t="str">
            <v>Малышева Ксения</v>
          </cell>
          <cell r="C37" t="str">
            <v>ЛК А.Легкова</v>
          </cell>
          <cell r="D37" t="str">
            <v>Iю</v>
          </cell>
          <cell r="E37">
            <v>5</v>
          </cell>
          <cell r="F37">
            <v>2006</v>
          </cell>
          <cell r="G37">
            <v>0.0014849537037037036</v>
          </cell>
          <cell r="H37">
            <v>0.0030636574074074077</v>
          </cell>
          <cell r="I37">
            <v>31</v>
          </cell>
        </row>
        <row r="38">
          <cell r="B38" t="str">
            <v>Широкова Александра</v>
          </cell>
          <cell r="C38" t="str">
            <v>Москва, лично</v>
          </cell>
          <cell r="E38">
            <v>20</v>
          </cell>
          <cell r="F38">
            <v>2007</v>
          </cell>
          <cell r="G38">
            <v>0.0015208333333333332</v>
          </cell>
          <cell r="H38">
            <v>0.0031226851851851854</v>
          </cell>
          <cell r="I38">
            <v>29</v>
          </cell>
        </row>
        <row r="39">
          <cell r="B39" t="str">
            <v>Крюк Алёна</v>
          </cell>
          <cell r="C39" t="str">
            <v>Москва, лично</v>
          </cell>
          <cell r="E39">
            <v>1</v>
          </cell>
          <cell r="F39">
            <v>2008</v>
          </cell>
          <cell r="G39">
            <v>0.0015474537037037039</v>
          </cell>
          <cell r="H39">
            <v>0.0032604166666666667</v>
          </cell>
          <cell r="I39">
            <v>27</v>
          </cell>
        </row>
        <row r="40">
          <cell r="B40" t="str">
            <v>Ривас Домингес Екатерина</v>
          </cell>
          <cell r="C40" t="str">
            <v>Юный лыжник</v>
          </cell>
          <cell r="E40">
            <v>11</v>
          </cell>
          <cell r="F40">
            <v>2006</v>
          </cell>
          <cell r="G40">
            <v>0.001597222222222222</v>
          </cell>
          <cell r="H40">
            <v>0.0032997685185185183</v>
          </cell>
          <cell r="I40">
            <v>26</v>
          </cell>
        </row>
        <row r="41">
          <cell r="B41" t="str">
            <v>Капралова Анна</v>
          </cell>
          <cell r="C41" t="str">
            <v>Самбо 70</v>
          </cell>
          <cell r="D41" t="str">
            <v>Iю</v>
          </cell>
          <cell r="E41">
            <v>24</v>
          </cell>
          <cell r="F41">
            <v>2007</v>
          </cell>
          <cell r="G41">
            <v>0.0017951388888888889</v>
          </cell>
          <cell r="H41">
            <v>0.0037523148148148147</v>
          </cell>
          <cell r="I41">
            <v>25</v>
          </cell>
        </row>
        <row r="42">
          <cell r="B42" t="str">
            <v>Мысина Валерия</v>
          </cell>
          <cell r="C42" t="str">
            <v>Кольчугино</v>
          </cell>
          <cell r="E42">
            <v>34</v>
          </cell>
          <cell r="F42">
            <v>2006</v>
          </cell>
          <cell r="G42">
            <v>0.0018124999999999999</v>
          </cell>
          <cell r="H42">
            <v>0.0037847222222222223</v>
          </cell>
          <cell r="I42">
            <v>24</v>
          </cell>
        </row>
        <row r="43">
          <cell r="B43" t="str">
            <v>Титкова Ульяна</v>
          </cell>
          <cell r="C43" t="str">
            <v>Самбо 70</v>
          </cell>
          <cell r="E43">
            <v>29</v>
          </cell>
          <cell r="F43">
            <v>2007</v>
          </cell>
          <cell r="G43">
            <v>0.0018414351851851853</v>
          </cell>
          <cell r="H43">
            <v>0.00403587962962963</v>
          </cell>
          <cell r="I43">
            <v>23</v>
          </cell>
        </row>
        <row r="44">
          <cell r="B44" t="str">
            <v>Применко Наталья</v>
          </cell>
          <cell r="C44" t="str">
            <v>Самбо 70</v>
          </cell>
          <cell r="E44">
            <v>32</v>
          </cell>
          <cell r="F44">
            <v>2010</v>
          </cell>
          <cell r="G44">
            <v>0.0029305555555555556</v>
          </cell>
          <cell r="H44">
            <v>0.005799768518518519</v>
          </cell>
          <cell r="I44">
            <v>22</v>
          </cell>
        </row>
        <row r="48">
          <cell r="B48" t="str">
            <v>Фамилия, имя</v>
          </cell>
          <cell r="C48" t="str">
            <v>Коллектив</v>
          </cell>
          <cell r="D48" t="str">
            <v>Квал</v>
          </cell>
          <cell r="E48" t="str">
            <v>Номер</v>
          </cell>
          <cell r="F48" t="str">
            <v>ГР</v>
          </cell>
          <cell r="G48" t="str">
            <v>1 круг</v>
          </cell>
          <cell r="H48" t="str">
            <v>2 круг</v>
          </cell>
          <cell r="I48" t="str">
            <v>3 круг</v>
          </cell>
          <cell r="J48" t="str">
            <v>Очки</v>
          </cell>
        </row>
        <row r="49">
          <cell r="B49" t="str">
            <v>Озарейчук Александр</v>
          </cell>
          <cell r="C49" t="str">
            <v>С/К Лунёво, МГФСО</v>
          </cell>
          <cell r="E49">
            <v>82</v>
          </cell>
          <cell r="F49">
            <v>2004</v>
          </cell>
          <cell r="G49">
            <v>0.0011747685185185186</v>
          </cell>
          <cell r="H49">
            <v>0.0025162037037037037</v>
          </cell>
          <cell r="I49">
            <v>0.0037997685185185183</v>
          </cell>
          <cell r="J49">
            <v>33</v>
          </cell>
        </row>
        <row r="50">
          <cell r="B50" t="str">
            <v>Кормаков Влад</v>
          </cell>
          <cell r="C50" t="str">
            <v>Москва, rollerline</v>
          </cell>
          <cell r="E50">
            <v>80</v>
          </cell>
          <cell r="F50">
            <v>2004</v>
          </cell>
          <cell r="G50">
            <v>0.0011979166666666668</v>
          </cell>
          <cell r="H50">
            <v>0.002546296296296296</v>
          </cell>
          <cell r="I50">
            <v>0.003824074074074074</v>
          </cell>
          <cell r="J50">
            <v>31</v>
          </cell>
        </row>
        <row r="51">
          <cell r="B51" t="str">
            <v>Абраменко Аркадий</v>
          </cell>
          <cell r="C51" t="str">
            <v>ДЮСШ Кольчугино</v>
          </cell>
          <cell r="E51">
            <v>86</v>
          </cell>
          <cell r="F51">
            <v>2004</v>
          </cell>
          <cell r="G51">
            <v>0.0012280092592592592</v>
          </cell>
          <cell r="H51">
            <v>0.002560185185185185</v>
          </cell>
          <cell r="I51">
            <v>0.0038310185185185183</v>
          </cell>
          <cell r="J51">
            <v>29</v>
          </cell>
        </row>
        <row r="52">
          <cell r="B52" t="str">
            <v>Мамичев Вячеслав</v>
          </cell>
          <cell r="C52" t="str">
            <v>ДЮСШ Краснознаменск</v>
          </cell>
          <cell r="D52" t="str">
            <v>II</v>
          </cell>
          <cell r="E52">
            <v>57</v>
          </cell>
          <cell r="F52">
            <v>2005</v>
          </cell>
          <cell r="G52">
            <v>0.001181712962962963</v>
          </cell>
          <cell r="H52">
            <v>0.0025208333333333333</v>
          </cell>
          <cell r="I52">
            <v>0.0038344907407407407</v>
          </cell>
          <cell r="J52">
            <v>27</v>
          </cell>
        </row>
        <row r="53">
          <cell r="B53" t="str">
            <v>Семячкин Матвей</v>
          </cell>
          <cell r="C53" t="str">
            <v>г.Ерогьевск</v>
          </cell>
          <cell r="E53">
            <v>60</v>
          </cell>
          <cell r="F53">
            <v>2004</v>
          </cell>
          <cell r="G53">
            <v>0.001320601851851852</v>
          </cell>
          <cell r="H53">
            <v>0.0025925925925925925</v>
          </cell>
          <cell r="I53">
            <v>0.0038368055555555555</v>
          </cell>
          <cell r="J53">
            <v>26</v>
          </cell>
        </row>
        <row r="54">
          <cell r="B54" t="str">
            <v>Мохов Павел</v>
          </cell>
          <cell r="C54" t="str">
            <v>Самбо 70</v>
          </cell>
          <cell r="E54">
            <v>70</v>
          </cell>
          <cell r="F54">
            <v>2004</v>
          </cell>
          <cell r="G54">
            <v>0.0012476851851851852</v>
          </cell>
          <cell r="H54">
            <v>0.002615740740740741</v>
          </cell>
          <cell r="I54">
            <v>0.0039027777777777776</v>
          </cell>
          <cell r="J54">
            <v>25</v>
          </cell>
        </row>
        <row r="55">
          <cell r="B55" t="str">
            <v>Иванов Юрий</v>
          </cell>
          <cell r="C55" t="str">
            <v>ДЮСШ Краснознаменск</v>
          </cell>
          <cell r="E55">
            <v>58</v>
          </cell>
          <cell r="F55">
            <v>2005</v>
          </cell>
          <cell r="G55">
            <v>0.001292824074074074</v>
          </cell>
          <cell r="H55">
            <v>0.002630787037037037</v>
          </cell>
          <cell r="I55">
            <v>0.0039050925925925924</v>
          </cell>
          <cell r="J55">
            <v>24</v>
          </cell>
        </row>
        <row r="56">
          <cell r="B56" t="str">
            <v>Маликов Сергей</v>
          </cell>
          <cell r="C56" t="str">
            <v>Самбо 70</v>
          </cell>
          <cell r="E56">
            <v>64</v>
          </cell>
          <cell r="F56">
            <v>2004</v>
          </cell>
          <cell r="G56">
            <v>0.0012592592592592592</v>
          </cell>
          <cell r="H56">
            <v>0.0025787037037037037</v>
          </cell>
          <cell r="I56">
            <v>0.003907407407407407</v>
          </cell>
          <cell r="J56">
            <v>23</v>
          </cell>
        </row>
        <row r="57">
          <cell r="B57" t="str">
            <v>Хамзин Ильнур</v>
          </cell>
          <cell r="C57" t="str">
            <v>СШОР 111-ФОК Лотос</v>
          </cell>
          <cell r="D57" t="str">
            <v>II</v>
          </cell>
          <cell r="E57">
            <v>56</v>
          </cell>
          <cell r="F57">
            <v>2004</v>
          </cell>
          <cell r="G57">
            <v>0.0013032407407407409</v>
          </cell>
          <cell r="H57">
            <v>0.0026435185185185186</v>
          </cell>
          <cell r="I57">
            <v>0.003925925925925926</v>
          </cell>
          <cell r="J57">
            <v>22</v>
          </cell>
        </row>
        <row r="58">
          <cell r="B58" t="str">
            <v>Рогов Роман</v>
          </cell>
          <cell r="C58" t="str">
            <v>СШОР №49 "Тринта"</v>
          </cell>
          <cell r="E58">
            <v>87</v>
          </cell>
          <cell r="F58">
            <v>2004</v>
          </cell>
          <cell r="G58">
            <v>0.001363425925925926</v>
          </cell>
          <cell r="H58">
            <v>0.0027175925925925926</v>
          </cell>
          <cell r="I58">
            <v>0.004159722222222223</v>
          </cell>
          <cell r="J58">
            <v>21</v>
          </cell>
        </row>
        <row r="59">
          <cell r="B59" t="str">
            <v>Бутрим Мираслав</v>
          </cell>
          <cell r="C59" t="str">
            <v>ДЮСШ Краснознаменск</v>
          </cell>
          <cell r="D59" t="str">
            <v>III</v>
          </cell>
          <cell r="E59">
            <v>66</v>
          </cell>
          <cell r="F59">
            <v>2005</v>
          </cell>
          <cell r="G59">
            <v>0.0013807870370370371</v>
          </cell>
          <cell r="H59">
            <v>0.002773148148148148</v>
          </cell>
          <cell r="I59">
            <v>0.004208333333333333</v>
          </cell>
          <cell r="J59">
            <v>20</v>
          </cell>
        </row>
        <row r="60">
          <cell r="B60" t="str">
            <v>Зимин Даниил</v>
          </cell>
          <cell r="C60" t="str">
            <v>СШОР 111-ФОК Лотос</v>
          </cell>
          <cell r="D60" t="str">
            <v>III</v>
          </cell>
          <cell r="E60">
            <v>52</v>
          </cell>
          <cell r="F60">
            <v>2005</v>
          </cell>
          <cell r="G60">
            <v>0.0013981481481481481</v>
          </cell>
          <cell r="H60">
            <v>0.002740740740740741</v>
          </cell>
          <cell r="I60">
            <v>0.004217592592592593</v>
          </cell>
          <cell r="J60">
            <v>19</v>
          </cell>
        </row>
        <row r="61">
          <cell r="B61" t="str">
            <v>Рыбин Артём</v>
          </cell>
          <cell r="C61" t="str">
            <v>С/К Лунёво, МГФСО</v>
          </cell>
          <cell r="E61">
            <v>83</v>
          </cell>
          <cell r="F61">
            <v>2005</v>
          </cell>
          <cell r="G61">
            <v>0.0014722222222222222</v>
          </cell>
          <cell r="H61">
            <v>0.002924768518518519</v>
          </cell>
          <cell r="I61">
            <v>0.004358796296296296</v>
          </cell>
          <cell r="J61">
            <v>18</v>
          </cell>
        </row>
        <row r="62">
          <cell r="B62" t="str">
            <v>Стыров Сергей</v>
          </cell>
          <cell r="C62" t="str">
            <v>Самбо 70</v>
          </cell>
          <cell r="D62" t="str">
            <v>IIю</v>
          </cell>
          <cell r="E62">
            <v>72</v>
          </cell>
          <cell r="F62">
            <v>2004</v>
          </cell>
          <cell r="G62">
            <v>0.0014363425925925926</v>
          </cell>
          <cell r="H62">
            <v>0.0028981481481481484</v>
          </cell>
          <cell r="I62">
            <v>0.004386574074074074</v>
          </cell>
          <cell r="J62">
            <v>17</v>
          </cell>
        </row>
        <row r="63">
          <cell r="B63" t="str">
            <v>Железнов Тимофей</v>
          </cell>
          <cell r="C63" t="str">
            <v>С/К Лунёво, МГФСО</v>
          </cell>
          <cell r="E63">
            <v>84</v>
          </cell>
          <cell r="F63">
            <v>2005</v>
          </cell>
          <cell r="G63">
            <v>0.0015000000000000002</v>
          </cell>
          <cell r="H63">
            <v>0.0029293981481481484</v>
          </cell>
          <cell r="I63">
            <v>0.004391203703703704</v>
          </cell>
          <cell r="J63">
            <v>16</v>
          </cell>
        </row>
        <row r="64">
          <cell r="B64" t="str">
            <v>Солдатов Дмитрий</v>
          </cell>
          <cell r="C64" t="str">
            <v>С/К Лунёво, МГФСО</v>
          </cell>
          <cell r="E64">
            <v>85</v>
          </cell>
          <cell r="F64">
            <v>2005</v>
          </cell>
          <cell r="G64">
            <v>0.001540509259259259</v>
          </cell>
          <cell r="H64">
            <v>0.002958333333333333</v>
          </cell>
          <cell r="I64">
            <v>0.004430555555555556</v>
          </cell>
          <cell r="J64">
            <v>15</v>
          </cell>
        </row>
        <row r="65">
          <cell r="B65" t="str">
            <v>Иванцов Александр</v>
          </cell>
          <cell r="C65" t="str">
            <v>Самбо 70</v>
          </cell>
          <cell r="E65">
            <v>73</v>
          </cell>
          <cell r="F65">
            <v>2005</v>
          </cell>
          <cell r="G65">
            <v>0.0015231481481481483</v>
          </cell>
          <cell r="H65">
            <v>0.0030532407407407405</v>
          </cell>
          <cell r="I65">
            <v>0.004643518518518518</v>
          </cell>
          <cell r="J65">
            <v>14</v>
          </cell>
        </row>
        <row r="66">
          <cell r="B66" t="str">
            <v>Аронов Антон</v>
          </cell>
          <cell r="C66" t="str">
            <v>Ёлка</v>
          </cell>
          <cell r="E66">
            <v>88</v>
          </cell>
          <cell r="F66">
            <v>2005</v>
          </cell>
          <cell r="G66">
            <v>0.0015925925925925927</v>
          </cell>
          <cell r="H66">
            <v>0.0032800925925925927</v>
          </cell>
          <cell r="I66">
            <v>0.0052280092592592595</v>
          </cell>
          <cell r="J66">
            <v>13</v>
          </cell>
        </row>
        <row r="67">
          <cell r="B67" t="str">
            <v>Салахов Радик</v>
          </cell>
          <cell r="C67" t="str">
            <v>СШОР 111</v>
          </cell>
          <cell r="E67">
            <v>78</v>
          </cell>
          <cell r="F67">
            <v>2005</v>
          </cell>
          <cell r="G67">
            <v>0.0016747685185185184</v>
          </cell>
          <cell r="H67">
            <v>0.0034444444444444444</v>
          </cell>
          <cell r="I67">
            <v>0.005248842592592593</v>
          </cell>
          <cell r="J67">
            <v>12</v>
          </cell>
        </row>
        <row r="68">
          <cell r="B68" t="str">
            <v>Сухарский Егор</v>
          </cell>
          <cell r="C68" t="str">
            <v>СШОР 111</v>
          </cell>
          <cell r="E68">
            <v>69</v>
          </cell>
          <cell r="F68">
            <v>2005</v>
          </cell>
          <cell r="G68">
            <v>0.001959490740740741</v>
          </cell>
          <cell r="H68">
            <v>0.004180555555555555</v>
          </cell>
          <cell r="I68">
            <v>0.00632175925925926</v>
          </cell>
          <cell r="J68">
            <v>11</v>
          </cell>
        </row>
        <row r="72">
          <cell r="B72" t="str">
            <v>Фамилия, имя</v>
          </cell>
          <cell r="C72" t="str">
            <v>Коллектив</v>
          </cell>
          <cell r="D72" t="str">
            <v>Квал</v>
          </cell>
          <cell r="E72" t="str">
            <v>Номер</v>
          </cell>
          <cell r="F72" t="str">
            <v>ГР</v>
          </cell>
          <cell r="G72" t="str">
            <v>1 круг</v>
          </cell>
          <cell r="H72" t="str">
            <v>2 круг</v>
          </cell>
          <cell r="I72" t="str">
            <v>3 круг</v>
          </cell>
          <cell r="J72" t="str">
            <v>Очки</v>
          </cell>
        </row>
        <row r="73">
          <cell r="B73" t="str">
            <v>Кудинова Дарья</v>
          </cell>
          <cell r="C73" t="str">
            <v>СШОР №49 "Тринта"</v>
          </cell>
          <cell r="E73">
            <v>65</v>
          </cell>
          <cell r="F73">
            <v>2004</v>
          </cell>
          <cell r="G73">
            <v>0.0012152777777777778</v>
          </cell>
          <cell r="H73">
            <v>0.0026041666666666665</v>
          </cell>
          <cell r="I73">
            <v>0.00392824074074074</v>
          </cell>
          <cell r="J73">
            <v>33</v>
          </cell>
        </row>
        <row r="74">
          <cell r="B74" t="str">
            <v>Мусина Виктория</v>
          </cell>
          <cell r="C74" t="str">
            <v>ДЮСШ Кольчугино</v>
          </cell>
          <cell r="E74">
            <v>68</v>
          </cell>
          <cell r="F74">
            <v>2004</v>
          </cell>
          <cell r="G74">
            <v>0.001347222222222222</v>
          </cell>
          <cell r="H74">
            <v>0.0026643518518518518</v>
          </cell>
          <cell r="I74">
            <v>0.004001157407407407</v>
          </cell>
          <cell r="J74">
            <v>31</v>
          </cell>
        </row>
        <row r="75">
          <cell r="B75" t="str">
            <v>Драчук Елизавета</v>
          </cell>
          <cell r="C75" t="str">
            <v>ДЮСШ Кольчугино</v>
          </cell>
          <cell r="E75">
            <v>81</v>
          </cell>
          <cell r="F75">
            <v>2004</v>
          </cell>
          <cell r="G75">
            <v>0.0012766203703703705</v>
          </cell>
          <cell r="H75">
            <v>0.002684027777777778</v>
          </cell>
          <cell r="I75">
            <v>0.004092592592592593</v>
          </cell>
          <cell r="J75">
            <v>29</v>
          </cell>
        </row>
        <row r="76">
          <cell r="B76" t="str">
            <v>Ильясевич Екатерина</v>
          </cell>
          <cell r="C76" t="str">
            <v>СШОР 111-ФОК Лотос</v>
          </cell>
          <cell r="D76" t="str">
            <v>II</v>
          </cell>
          <cell r="E76">
            <v>51</v>
          </cell>
          <cell r="F76">
            <v>2005</v>
          </cell>
          <cell r="G76">
            <v>0.001415509259259259</v>
          </cell>
          <cell r="H76">
            <v>0.002920138888888889</v>
          </cell>
          <cell r="I76">
            <v>0.00442824074074074</v>
          </cell>
          <cell r="J76">
            <v>27</v>
          </cell>
        </row>
        <row r="77">
          <cell r="B77" t="str">
            <v>Заночуева Мария</v>
          </cell>
          <cell r="C77" t="str">
            <v>Юный лыжник</v>
          </cell>
          <cell r="E77">
            <v>63</v>
          </cell>
          <cell r="F77">
            <v>2005</v>
          </cell>
          <cell r="G77">
            <v>0.0014525462962962964</v>
          </cell>
          <cell r="H77">
            <v>0.0029467592592592588</v>
          </cell>
          <cell r="I77">
            <v>0.004520833333333333</v>
          </cell>
          <cell r="J77">
            <v>26</v>
          </cell>
        </row>
        <row r="78">
          <cell r="B78" t="str">
            <v>Миронова Екатерина</v>
          </cell>
          <cell r="C78" t="str">
            <v>Кольчугино</v>
          </cell>
          <cell r="E78">
            <v>67</v>
          </cell>
          <cell r="F78">
            <v>2005</v>
          </cell>
          <cell r="G78">
            <v>0.0014849537037037036</v>
          </cell>
          <cell r="H78">
            <v>0.0029861111111111113</v>
          </cell>
          <cell r="I78">
            <v>0.004578703703703704</v>
          </cell>
          <cell r="J78">
            <v>25</v>
          </cell>
        </row>
        <row r="79">
          <cell r="B79" t="str">
            <v>Гришанкова Диана</v>
          </cell>
          <cell r="E79">
            <v>100</v>
          </cell>
          <cell r="F79">
            <v>2004</v>
          </cell>
          <cell r="G79">
            <v>0.0015648148148148149</v>
          </cell>
          <cell r="H79">
            <v>0.0030462962962962965</v>
          </cell>
          <cell r="I79">
            <v>0.004581018518518518</v>
          </cell>
          <cell r="J79">
            <v>24</v>
          </cell>
        </row>
        <row r="80">
          <cell r="B80" t="str">
            <v>Хвостова Софья</v>
          </cell>
          <cell r="C80" t="str">
            <v>СШОР 111-ФОК Лотос</v>
          </cell>
          <cell r="D80" t="str">
            <v>II</v>
          </cell>
          <cell r="E80">
            <v>55</v>
          </cell>
          <cell r="F80">
            <v>2005</v>
          </cell>
          <cell r="G80">
            <v>0.0015763888888888891</v>
          </cell>
          <cell r="H80">
            <v>0.003064814814814815</v>
          </cell>
          <cell r="I80">
            <v>0.004609953703703704</v>
          </cell>
          <cell r="J80">
            <v>23</v>
          </cell>
        </row>
        <row r="81">
          <cell r="B81" t="str">
            <v>Дорожкина Елизавета</v>
          </cell>
          <cell r="C81" t="str">
            <v>СШОР "Трудовые резер</v>
          </cell>
          <cell r="E81">
            <v>59</v>
          </cell>
          <cell r="F81">
            <v>2005</v>
          </cell>
          <cell r="G81">
            <v>0.0016064814814814815</v>
          </cell>
          <cell r="H81">
            <v>0.003105324074074074</v>
          </cell>
          <cell r="I81">
            <v>0.004737268518518518</v>
          </cell>
          <cell r="J81">
            <v>22</v>
          </cell>
        </row>
        <row r="82">
          <cell r="B82" t="str">
            <v>Применко Мария</v>
          </cell>
          <cell r="C82" t="str">
            <v>Самбо 70</v>
          </cell>
          <cell r="E82">
            <v>79</v>
          </cell>
          <cell r="F82">
            <v>2005</v>
          </cell>
          <cell r="G82">
            <v>0.0016354166666666667</v>
          </cell>
          <cell r="H82">
            <v>0.003296296296296296</v>
          </cell>
          <cell r="I82">
            <v>0.004946759259259259</v>
          </cell>
          <cell r="J82">
            <v>21</v>
          </cell>
        </row>
        <row r="83">
          <cell r="B83" t="str">
            <v>Титкова Полина</v>
          </cell>
          <cell r="C83" t="str">
            <v>Самбо 70</v>
          </cell>
          <cell r="E83">
            <v>76</v>
          </cell>
          <cell r="F83">
            <v>2005</v>
          </cell>
          <cell r="G83">
            <v>0.0017523148148148148</v>
          </cell>
          <cell r="H83">
            <v>0.0036365740740740738</v>
          </cell>
          <cell r="I83">
            <v>0.005586805555555556</v>
          </cell>
          <cell r="J83">
            <v>20</v>
          </cell>
        </row>
        <row r="87">
          <cell r="B87" t="str">
            <v>Фамилия, имя</v>
          </cell>
          <cell r="C87" t="str">
            <v>Коллектив</v>
          </cell>
          <cell r="D87" t="str">
            <v>Квал</v>
          </cell>
          <cell r="E87" t="str">
            <v>Номер</v>
          </cell>
          <cell r="F87" t="str">
            <v>ГР</v>
          </cell>
          <cell r="G87" t="str">
            <v>2 круг</v>
          </cell>
          <cell r="H87" t="str">
            <v>3 круг</v>
          </cell>
          <cell r="I87" t="str">
            <v>4 круг</v>
          </cell>
          <cell r="J87" t="str">
            <v>5 круг</v>
          </cell>
          <cell r="K87" t="str">
            <v>6 круг</v>
          </cell>
          <cell r="L87" t="str">
            <v>Очки</v>
          </cell>
        </row>
        <row r="88">
          <cell r="B88" t="str">
            <v>Сидельников Платон</v>
          </cell>
          <cell r="C88" t="str">
            <v>СШОР 111</v>
          </cell>
          <cell r="D88" t="str">
            <v>I</v>
          </cell>
          <cell r="E88">
            <v>154</v>
          </cell>
          <cell r="F88">
            <v>2002</v>
          </cell>
          <cell r="G88">
            <v>0.0023275462962962963</v>
          </cell>
          <cell r="H88">
            <v>0.003601851851851852</v>
          </cell>
          <cell r="I88">
            <v>0.004835648148148148</v>
          </cell>
          <cell r="J88">
            <v>0.006055555555555556</v>
          </cell>
          <cell r="K88">
            <v>0.007262731481481482</v>
          </cell>
          <cell r="L88">
            <v>33</v>
          </cell>
        </row>
        <row r="89">
          <cell r="B89" t="str">
            <v>Левинский Максим</v>
          </cell>
          <cell r="C89" t="str">
            <v>СШОР №49 "Тринта"</v>
          </cell>
          <cell r="D89" t="str">
            <v>I</v>
          </cell>
          <cell r="E89">
            <v>169</v>
          </cell>
          <cell r="F89">
            <v>2002</v>
          </cell>
          <cell r="G89">
            <v>0.002329861111111111</v>
          </cell>
          <cell r="H89">
            <v>0.003604166666666667</v>
          </cell>
          <cell r="I89">
            <v>0.0048402777777777775</v>
          </cell>
          <cell r="J89">
            <v>0.006048611111111112</v>
          </cell>
          <cell r="K89">
            <v>0.007327546296296296</v>
          </cell>
          <cell r="L89">
            <v>31</v>
          </cell>
        </row>
        <row r="90">
          <cell r="B90" t="str">
            <v>Степанов Константин</v>
          </cell>
          <cell r="C90" t="str">
            <v>СШОР №49 "Тринта"</v>
          </cell>
          <cell r="E90">
            <v>187</v>
          </cell>
          <cell r="F90">
            <v>2003</v>
          </cell>
          <cell r="G90">
            <v>0.0023576388888888887</v>
          </cell>
          <cell r="H90">
            <v>0.0036180555555555553</v>
          </cell>
          <cell r="I90">
            <v>0.004844907407407407</v>
          </cell>
          <cell r="J90">
            <v>0.006104166666666667</v>
          </cell>
          <cell r="K90">
            <v>0.007416666666666666</v>
          </cell>
          <cell r="L90">
            <v>29</v>
          </cell>
        </row>
        <row r="91">
          <cell r="B91" t="str">
            <v>Докторов Владимир</v>
          </cell>
          <cell r="C91" t="str">
            <v>С/К Лунёво, МГФСО</v>
          </cell>
          <cell r="E91">
            <v>184</v>
          </cell>
          <cell r="F91">
            <v>2002</v>
          </cell>
          <cell r="G91">
            <v>0.0025277777777777777</v>
          </cell>
          <cell r="H91">
            <v>0.0037037037037037034</v>
          </cell>
          <cell r="I91">
            <v>0.004991898148148148</v>
          </cell>
          <cell r="J91">
            <v>0.00624074074074074</v>
          </cell>
          <cell r="K91">
            <v>0.007519675925925926</v>
          </cell>
          <cell r="L91">
            <v>27</v>
          </cell>
        </row>
        <row r="92">
          <cell r="B92" t="str">
            <v>Овчинников Евгений</v>
          </cell>
          <cell r="C92" t="str">
            <v>СШОР 111</v>
          </cell>
          <cell r="E92">
            <v>164</v>
          </cell>
          <cell r="F92">
            <v>2002</v>
          </cell>
          <cell r="G92">
            <v>0.002459490740740741</v>
          </cell>
          <cell r="H92">
            <v>0.0036886574074074074</v>
          </cell>
          <cell r="I92">
            <v>0.004997685185185185</v>
          </cell>
          <cell r="J92">
            <v>0.006232638888888888</v>
          </cell>
          <cell r="K92">
            <v>0.007524305555555556</v>
          </cell>
          <cell r="L92">
            <v>26</v>
          </cell>
        </row>
        <row r="93">
          <cell r="B93" t="str">
            <v>Шабанов Дмитрий</v>
          </cell>
          <cell r="C93" t="str">
            <v>Юный лыжник</v>
          </cell>
          <cell r="E93">
            <v>156</v>
          </cell>
          <cell r="F93">
            <v>2003</v>
          </cell>
          <cell r="G93">
            <v>0.0023854166666666668</v>
          </cell>
          <cell r="H93">
            <v>0.003628472222222222</v>
          </cell>
          <cell r="I93">
            <v>0.0049097222222222224</v>
          </cell>
          <cell r="J93">
            <v>0.0062187499999999995</v>
          </cell>
          <cell r="K93">
            <v>0.0075289351851851845</v>
          </cell>
          <cell r="L93">
            <v>25</v>
          </cell>
        </row>
        <row r="94">
          <cell r="B94" t="str">
            <v>Огнев Артём</v>
          </cell>
          <cell r="C94" t="str">
            <v>СШОР Тринта-49</v>
          </cell>
          <cell r="E94">
            <v>188</v>
          </cell>
          <cell r="F94">
            <v>2002</v>
          </cell>
          <cell r="G94">
            <v>0.0026296296296296293</v>
          </cell>
          <cell r="H94">
            <v>0.003809027777777778</v>
          </cell>
          <cell r="I94">
            <v>0.005105324074074074</v>
          </cell>
          <cell r="J94">
            <v>0.006386574074074075</v>
          </cell>
          <cell r="K94">
            <v>0.007680555555555556</v>
          </cell>
          <cell r="L94">
            <v>24</v>
          </cell>
        </row>
        <row r="95">
          <cell r="B95" t="str">
            <v>Кобзарь Евгений</v>
          </cell>
          <cell r="C95" t="str">
            <v>СШОР 93</v>
          </cell>
          <cell r="E95">
            <v>181</v>
          </cell>
          <cell r="F95">
            <v>2003</v>
          </cell>
          <cell r="G95">
            <v>0.0024444444444444444</v>
          </cell>
          <cell r="H95">
            <v>0.0037152777777777774</v>
          </cell>
          <cell r="I95">
            <v>0.00506712962962963</v>
          </cell>
          <cell r="J95">
            <v>0.006420138888888888</v>
          </cell>
          <cell r="K95">
            <v>0.007703703703703705</v>
          </cell>
          <cell r="L95">
            <v>23</v>
          </cell>
        </row>
        <row r="96">
          <cell r="B96" t="str">
            <v>Коробков Павел</v>
          </cell>
          <cell r="C96" t="str">
            <v>Юный лыжник</v>
          </cell>
          <cell r="E96">
            <v>157</v>
          </cell>
          <cell r="F96">
            <v>2003</v>
          </cell>
          <cell r="G96">
            <v>0.0025046296296296297</v>
          </cell>
          <cell r="H96">
            <v>0.0037962962962962963</v>
          </cell>
          <cell r="I96">
            <v>0.005178240740740741</v>
          </cell>
          <cell r="J96">
            <v>0.006528935185185185</v>
          </cell>
          <cell r="K96">
            <v>0.007826388888888888</v>
          </cell>
          <cell r="L96">
            <v>22</v>
          </cell>
        </row>
        <row r="97">
          <cell r="B97" t="str">
            <v>Иванов Илья</v>
          </cell>
          <cell r="C97" t="str">
            <v>ДЮСШ г. Химки</v>
          </cell>
          <cell r="E97">
            <v>200</v>
          </cell>
          <cell r="F97">
            <v>2002</v>
          </cell>
          <cell r="G97">
            <v>0.002646990740740741</v>
          </cell>
          <cell r="H97">
            <v>0.003885416666666667</v>
          </cell>
          <cell r="I97">
            <v>0.0052129629629629635</v>
          </cell>
          <cell r="J97">
            <v>0.00655787037037037</v>
          </cell>
          <cell r="K97">
            <v>0.007828703703703704</v>
          </cell>
          <cell r="L97">
            <v>21</v>
          </cell>
        </row>
        <row r="98">
          <cell r="B98" t="str">
            <v>Чех Евгений</v>
          </cell>
          <cell r="C98" t="str">
            <v>ДЮСШ Краснознаменск</v>
          </cell>
          <cell r="E98">
            <v>159</v>
          </cell>
          <cell r="F98">
            <v>2002</v>
          </cell>
          <cell r="G98">
            <v>0.002560185185185185</v>
          </cell>
          <cell r="H98">
            <v>0.00387037037037037</v>
          </cell>
          <cell r="I98">
            <v>0.005145833333333333</v>
          </cell>
          <cell r="J98">
            <v>0.006542824074074075</v>
          </cell>
          <cell r="K98">
            <v>0.007871527777777778</v>
          </cell>
          <cell r="L98">
            <v>20</v>
          </cell>
        </row>
        <row r="99">
          <cell r="B99" t="str">
            <v>Золкин Иван</v>
          </cell>
          <cell r="C99" t="str">
            <v>С/К Лунёво, МГФСО</v>
          </cell>
          <cell r="E99">
            <v>183</v>
          </cell>
          <cell r="F99">
            <v>2003</v>
          </cell>
          <cell r="G99">
            <v>0.0024965277777777776</v>
          </cell>
          <cell r="H99">
            <v>0.0038009259259259263</v>
          </cell>
          <cell r="I99">
            <v>0.005159722222222222</v>
          </cell>
          <cell r="J99">
            <v>0.0065</v>
          </cell>
          <cell r="K99">
            <v>0.007924768518518518</v>
          </cell>
          <cell r="L99">
            <v>19</v>
          </cell>
        </row>
        <row r="100">
          <cell r="B100" t="str">
            <v>Золкин Павел</v>
          </cell>
          <cell r="C100" t="str">
            <v>С/К Лунёво, МГФСО</v>
          </cell>
          <cell r="E100">
            <v>185</v>
          </cell>
          <cell r="F100">
            <v>2002</v>
          </cell>
          <cell r="G100">
            <v>0.0026643518518518518</v>
          </cell>
          <cell r="H100">
            <v>0.00390625</v>
          </cell>
          <cell r="I100">
            <v>0.005287037037037037</v>
          </cell>
          <cell r="J100">
            <v>0.006663194444444445</v>
          </cell>
          <cell r="K100">
            <v>0.00805787037037037</v>
          </cell>
          <cell r="L100">
            <v>18</v>
          </cell>
        </row>
        <row r="101">
          <cell r="B101" t="str">
            <v>Гунин Филипп</v>
          </cell>
          <cell r="C101" t="str">
            <v>Самбо 70</v>
          </cell>
          <cell r="E101">
            <v>167</v>
          </cell>
          <cell r="F101">
            <v>2002</v>
          </cell>
          <cell r="G101">
            <v>0.002715277777777778</v>
          </cell>
          <cell r="H101">
            <v>0.0040578703703703705</v>
          </cell>
          <cell r="I101">
            <v>0.005512731481481482</v>
          </cell>
          <cell r="J101">
            <v>0.0069872685185185185</v>
          </cell>
          <cell r="K101">
            <v>0.008388888888888888</v>
          </cell>
          <cell r="L101">
            <v>17</v>
          </cell>
        </row>
        <row r="102">
          <cell r="B102" t="str">
            <v>Захаров Глеб</v>
          </cell>
          <cell r="C102" t="str">
            <v>ДЮСШ г. Химки</v>
          </cell>
          <cell r="E102">
            <v>199</v>
          </cell>
          <cell r="F102">
            <v>2002</v>
          </cell>
          <cell r="G102">
            <v>0.0027106481481481482</v>
          </cell>
          <cell r="H102">
            <v>0.0040879629629629625</v>
          </cell>
          <cell r="I102">
            <v>0.005552083333333333</v>
          </cell>
          <cell r="J102">
            <v>0.007049768518518519</v>
          </cell>
          <cell r="K102">
            <v>0.008519675925925925</v>
          </cell>
          <cell r="L102">
            <v>16</v>
          </cell>
        </row>
        <row r="103">
          <cell r="B103" t="str">
            <v>Захаров Александр</v>
          </cell>
          <cell r="C103" t="str">
            <v>Юный лыжник</v>
          </cell>
          <cell r="E103">
            <v>152</v>
          </cell>
          <cell r="F103">
            <v>2003</v>
          </cell>
          <cell r="G103">
            <v>0.002815972222222222</v>
          </cell>
          <cell r="H103">
            <v>0.004197916666666667</v>
          </cell>
          <cell r="I103">
            <v>0.005643518518518519</v>
          </cell>
          <cell r="J103">
            <v>0.007203703703703704</v>
          </cell>
          <cell r="K103">
            <v>0.00866550925925926</v>
          </cell>
          <cell r="L103">
            <v>15</v>
          </cell>
        </row>
        <row r="104">
          <cell r="B104" t="str">
            <v>Князюк Егор</v>
          </cell>
          <cell r="C104" t="str">
            <v>Юный лыжник</v>
          </cell>
          <cell r="E104">
            <v>161</v>
          </cell>
          <cell r="F104">
            <v>2003</v>
          </cell>
          <cell r="G104">
            <v>0.002726851851851852</v>
          </cell>
          <cell r="H104">
            <v>0.00417824074074074</v>
          </cell>
          <cell r="I104">
            <v>0.005721064814814814</v>
          </cell>
          <cell r="J104">
            <v>0.0072118055555555555</v>
          </cell>
          <cell r="K104">
            <v>0.008685185185185185</v>
          </cell>
          <cell r="L104">
            <v>14</v>
          </cell>
        </row>
        <row r="105">
          <cell r="B105" t="str">
            <v>Никитенко Георгий</v>
          </cell>
          <cell r="C105" t="str">
            <v>Юный лыжник</v>
          </cell>
          <cell r="E105">
            <v>160</v>
          </cell>
          <cell r="F105">
            <v>2003</v>
          </cell>
          <cell r="G105">
            <v>0.0027546296296296294</v>
          </cell>
          <cell r="H105">
            <v>0.0041875</v>
          </cell>
          <cell r="I105">
            <v>0.005649305555555556</v>
          </cell>
          <cell r="J105">
            <v>0.007223379629629631</v>
          </cell>
          <cell r="K105">
            <v>0.008734953703703703</v>
          </cell>
          <cell r="L105">
            <v>13</v>
          </cell>
        </row>
        <row r="106">
          <cell r="B106" t="str">
            <v>Кривоклякин Виктор</v>
          </cell>
          <cell r="C106" t="str">
            <v>Самбо 70</v>
          </cell>
          <cell r="E106">
            <v>166</v>
          </cell>
          <cell r="F106">
            <v>2003</v>
          </cell>
          <cell r="G106">
            <v>0.002826388888888889</v>
          </cell>
          <cell r="H106">
            <v>0.004260416666666667</v>
          </cell>
          <cell r="I106">
            <v>0.005703703703703704</v>
          </cell>
          <cell r="J106">
            <v>0.007275462962962963</v>
          </cell>
          <cell r="K106">
            <v>0.008756944444444444</v>
          </cell>
          <cell r="L106">
            <v>12</v>
          </cell>
        </row>
        <row r="107">
          <cell r="B107" t="str">
            <v>Суворов Артем</v>
          </cell>
          <cell r="C107" t="str">
            <v>Юный лыжник</v>
          </cell>
          <cell r="E107">
            <v>158</v>
          </cell>
          <cell r="F107">
            <v>2003</v>
          </cell>
          <cell r="G107">
            <v>0.002793981481481482</v>
          </cell>
          <cell r="H107">
            <v>0.004222222222222222</v>
          </cell>
          <cell r="I107">
            <v>0.005680555555555556</v>
          </cell>
          <cell r="J107">
            <v>0.0072418981481481475</v>
          </cell>
          <cell r="K107">
            <v>0.00882523148148148</v>
          </cell>
          <cell r="L107">
            <v>11</v>
          </cell>
        </row>
        <row r="108">
          <cell r="B108" t="str">
            <v>Шевелев Александр</v>
          </cell>
          <cell r="C108" t="str">
            <v>Самбо 70</v>
          </cell>
          <cell r="E108">
            <v>168</v>
          </cell>
          <cell r="F108">
            <v>2003</v>
          </cell>
          <cell r="G108">
            <v>0.002576388888888889</v>
          </cell>
          <cell r="H108">
            <v>0.003420138888888889</v>
          </cell>
          <cell r="I108">
            <v>0.005128472222222223</v>
          </cell>
          <cell r="J108">
            <v>0.006998842592592592</v>
          </cell>
          <cell r="K108">
            <v>0.00887962962962963</v>
          </cell>
          <cell r="L108">
            <v>10</v>
          </cell>
        </row>
        <row r="116">
          <cell r="B116" t="str">
            <v>Фамилия, имя</v>
          </cell>
          <cell r="C116" t="str">
            <v>Коллектив</v>
          </cell>
          <cell r="D116" t="str">
            <v>Квал</v>
          </cell>
          <cell r="E116" t="str">
            <v>Номер</v>
          </cell>
          <cell r="F116" t="str">
            <v>ГР</v>
          </cell>
          <cell r="G116" t="str">
            <v>1 круг</v>
          </cell>
          <cell r="H116" t="str">
            <v>2 круг</v>
          </cell>
          <cell r="I116" t="str">
            <v>3 круг</v>
          </cell>
          <cell r="J116" t="str">
            <v>4 круг</v>
          </cell>
          <cell r="K116" t="str">
            <v>5 круг</v>
          </cell>
          <cell r="L116" t="str">
            <v>Очки</v>
          </cell>
        </row>
        <row r="117">
          <cell r="B117" t="str">
            <v>Лямина Мария</v>
          </cell>
          <cell r="C117" t="str">
            <v>ЮМ Спартак</v>
          </cell>
          <cell r="E117">
            <v>130</v>
          </cell>
          <cell r="F117">
            <v>2002</v>
          </cell>
          <cell r="G117">
            <v>0.0011689814814814816</v>
          </cell>
          <cell r="H117">
            <v>0.0023773148148148147</v>
          </cell>
          <cell r="I117">
            <v>0.003612268518518518</v>
          </cell>
          <cell r="J117">
            <v>0.00487962962962963</v>
          </cell>
          <cell r="K117">
            <v>0.00612037037037037</v>
          </cell>
          <cell r="L117">
            <v>33</v>
          </cell>
        </row>
        <row r="118">
          <cell r="B118" t="str">
            <v>Захарова Екатерина</v>
          </cell>
          <cell r="C118" t="str">
            <v>СШОР №49 "Тринта"</v>
          </cell>
          <cell r="E118">
            <v>135</v>
          </cell>
          <cell r="F118">
            <v>2003</v>
          </cell>
          <cell r="G118">
            <v>0.0012314814814814816</v>
          </cell>
          <cell r="H118">
            <v>0.0024375</v>
          </cell>
          <cell r="I118">
            <v>0.003717592592592593</v>
          </cell>
          <cell r="J118">
            <v>0.0050034722222222225</v>
          </cell>
          <cell r="K118">
            <v>0.006253472222222223</v>
          </cell>
          <cell r="L118">
            <v>31</v>
          </cell>
        </row>
        <row r="119">
          <cell r="B119" t="str">
            <v>Кащеева Виталина</v>
          </cell>
          <cell r="C119" t="str">
            <v>СДЮШОР 111 Зеленогра</v>
          </cell>
          <cell r="E119">
            <v>128</v>
          </cell>
          <cell r="F119">
            <v>2002</v>
          </cell>
          <cell r="G119">
            <v>0.0013217592592592593</v>
          </cell>
          <cell r="H119">
            <v>0.0024780092592592592</v>
          </cell>
          <cell r="I119">
            <v>0.0037847222222222223</v>
          </cell>
          <cell r="J119">
            <v>0.005084490740740741</v>
          </cell>
          <cell r="K119">
            <v>0.00633101851851852</v>
          </cell>
          <cell r="L119">
            <v>29</v>
          </cell>
        </row>
        <row r="120">
          <cell r="B120" t="str">
            <v>Баскакова Ирина</v>
          </cell>
          <cell r="C120" t="str">
            <v>Ефремов</v>
          </cell>
          <cell r="E120">
            <v>106</v>
          </cell>
          <cell r="F120">
            <v>2002</v>
          </cell>
          <cell r="G120">
            <v>0.0012893518518518519</v>
          </cell>
          <cell r="H120">
            <v>0.002508101851851852</v>
          </cell>
          <cell r="I120">
            <v>0.0038206018518518524</v>
          </cell>
          <cell r="J120">
            <v>0.0051736111111111115</v>
          </cell>
          <cell r="K120">
            <v>0.006479166666666667</v>
          </cell>
          <cell r="L120">
            <v>27</v>
          </cell>
        </row>
        <row r="121">
          <cell r="B121" t="str">
            <v>Барышникова Марина</v>
          </cell>
          <cell r="C121" t="str">
            <v>ДЮСШ Краснознаменск</v>
          </cell>
          <cell r="E121">
            <v>107</v>
          </cell>
          <cell r="F121">
            <v>2002</v>
          </cell>
          <cell r="G121">
            <v>0.0013726851851851851</v>
          </cell>
          <cell r="H121">
            <v>0.0025868055555555557</v>
          </cell>
          <cell r="I121">
            <v>0.0039375</v>
          </cell>
          <cell r="J121">
            <v>0.005275462962962964</v>
          </cell>
          <cell r="K121">
            <v>0.00658912037037037</v>
          </cell>
          <cell r="L121">
            <v>26</v>
          </cell>
        </row>
        <row r="122">
          <cell r="B122" t="str">
            <v>Попова Екатерина</v>
          </cell>
          <cell r="C122" t="str">
            <v>СШОР 111</v>
          </cell>
          <cell r="E122">
            <v>126</v>
          </cell>
          <cell r="F122">
            <v>2002</v>
          </cell>
          <cell r="G122">
            <v>0.0013587962962962963</v>
          </cell>
          <cell r="H122">
            <v>0.0025960648148148145</v>
          </cell>
          <cell r="I122">
            <v>0.004046296296296296</v>
          </cell>
          <cell r="J122">
            <v>0.005509259259259259</v>
          </cell>
          <cell r="K122">
            <v>0.006938657407407407</v>
          </cell>
          <cell r="L122">
            <v>25</v>
          </cell>
        </row>
        <row r="123">
          <cell r="B123" t="str">
            <v>Кащеева Дарья</v>
          </cell>
          <cell r="C123" t="str">
            <v>СДЮШОР 111 Зеленогра</v>
          </cell>
          <cell r="E123">
            <v>127</v>
          </cell>
          <cell r="F123">
            <v>2003</v>
          </cell>
          <cell r="G123">
            <v>0.0014039351851851851</v>
          </cell>
          <cell r="H123">
            <v>0.002784722222222222</v>
          </cell>
          <cell r="I123">
            <v>0.004291666666666667</v>
          </cell>
          <cell r="J123">
            <v>0.005759259259259259</v>
          </cell>
          <cell r="K123">
            <v>0.007252314814814815</v>
          </cell>
          <cell r="L123">
            <v>24</v>
          </cell>
        </row>
        <row r="124">
          <cell r="B124" t="str">
            <v>Титюнова Александра</v>
          </cell>
          <cell r="C124" t="str">
            <v>СШОР 111</v>
          </cell>
          <cell r="E124">
            <v>116</v>
          </cell>
          <cell r="F124">
            <v>2003</v>
          </cell>
          <cell r="G124">
            <v>0.0014374999999999998</v>
          </cell>
          <cell r="H124">
            <v>0.003018518518518519</v>
          </cell>
          <cell r="I124">
            <v>0.004618055555555556</v>
          </cell>
          <cell r="J124">
            <v>0.006168981481481481</v>
          </cell>
          <cell r="K124">
            <v>0.007726851851851852</v>
          </cell>
          <cell r="L124">
            <v>23</v>
          </cell>
        </row>
        <row r="125">
          <cell r="B125" t="str">
            <v>Королева Ангелина</v>
          </cell>
          <cell r="C125" t="str">
            <v>СШОР 111</v>
          </cell>
          <cell r="E125">
            <v>120</v>
          </cell>
          <cell r="F125">
            <v>2003</v>
          </cell>
          <cell r="G125">
            <v>0.001545138888888889</v>
          </cell>
          <cell r="H125">
            <v>0.0031400462962962966</v>
          </cell>
          <cell r="I125">
            <v>0.004706018518518518</v>
          </cell>
          <cell r="J125">
            <v>0.006216435185185185</v>
          </cell>
          <cell r="K125">
            <v>0.0077314814814814815</v>
          </cell>
          <cell r="L125">
            <v>22</v>
          </cell>
        </row>
        <row r="126">
          <cell r="B126" t="str">
            <v>Бологова Наталья</v>
          </cell>
          <cell r="C126" t="str">
            <v>ГБУ Некрасовка</v>
          </cell>
          <cell r="D126" t="str">
            <v>III</v>
          </cell>
          <cell r="E126">
            <v>108</v>
          </cell>
          <cell r="F126">
            <v>2002</v>
          </cell>
          <cell r="G126">
            <v>0.0018842592592592594</v>
          </cell>
          <cell r="H126">
            <v>0.0038159722222222223</v>
          </cell>
          <cell r="I126">
            <v>0.005865740740740741</v>
          </cell>
          <cell r="J126">
            <v>0.007929398148148149</v>
          </cell>
          <cell r="K126">
            <v>0.009950231481481482</v>
          </cell>
          <cell r="L126">
            <v>21</v>
          </cell>
        </row>
        <row r="130">
          <cell r="B130" t="str">
            <v>Фамилия, имя</v>
          </cell>
          <cell r="C130" t="str">
            <v>Коллектив</v>
          </cell>
          <cell r="D130" t="str">
            <v>Квал</v>
          </cell>
          <cell r="E130" t="str">
            <v>Номер</v>
          </cell>
          <cell r="F130" t="str">
            <v>ГР</v>
          </cell>
          <cell r="G130" t="str">
            <v>1 круг</v>
          </cell>
          <cell r="H130" t="str">
            <v>2 круг</v>
          </cell>
          <cell r="I130" t="str">
            <v>3 круг</v>
          </cell>
          <cell r="J130" t="str">
            <v>4 круг</v>
          </cell>
          <cell r="K130" t="str">
            <v>5 круг</v>
          </cell>
          <cell r="L130" t="str">
            <v>Очки</v>
          </cell>
        </row>
        <row r="131">
          <cell r="B131" t="str">
            <v>Ломтева Анастасия</v>
          </cell>
          <cell r="C131" t="str">
            <v>СШОР №49 "Тринта"</v>
          </cell>
          <cell r="E131">
            <v>136</v>
          </cell>
          <cell r="F131">
            <v>2001</v>
          </cell>
          <cell r="G131">
            <v>0.0011875</v>
          </cell>
          <cell r="H131">
            <v>0.0024212962962962964</v>
          </cell>
          <cell r="I131">
            <v>0.003635416666666667</v>
          </cell>
          <cell r="J131">
            <v>0.004873842592592593</v>
          </cell>
          <cell r="K131">
            <v>0.006053240740740741</v>
          </cell>
          <cell r="L131">
            <v>33</v>
          </cell>
        </row>
        <row r="132">
          <cell r="B132" t="str">
            <v>Агафонова Ангелина</v>
          </cell>
          <cell r="C132" t="str">
            <v>СШОР 111-ФОК Лотос</v>
          </cell>
          <cell r="D132" t="str">
            <v>I</v>
          </cell>
          <cell r="E132">
            <v>103</v>
          </cell>
          <cell r="F132">
            <v>2000</v>
          </cell>
          <cell r="G132">
            <v>0.0012291666666666668</v>
          </cell>
          <cell r="H132">
            <v>0.0024421296296296296</v>
          </cell>
          <cell r="I132">
            <v>0.0037222222222222223</v>
          </cell>
          <cell r="J132">
            <v>0.004980324074074074</v>
          </cell>
          <cell r="K132">
            <v>0.006229166666666668</v>
          </cell>
          <cell r="L132">
            <v>31</v>
          </cell>
        </row>
        <row r="133">
          <cell r="B133" t="str">
            <v>Веденеева Екатерина</v>
          </cell>
          <cell r="C133" t="str">
            <v>Химки</v>
          </cell>
          <cell r="E133">
            <v>133</v>
          </cell>
          <cell r="F133">
            <v>2001</v>
          </cell>
          <cell r="G133">
            <v>0.0012870370370370373</v>
          </cell>
          <cell r="H133">
            <v>0.0024629629629629632</v>
          </cell>
          <cell r="I133">
            <v>0.003732638888888889</v>
          </cell>
          <cell r="J133">
            <v>0.004983796296296296</v>
          </cell>
          <cell r="K133">
            <v>0.006244212962962963</v>
          </cell>
          <cell r="L133">
            <v>29</v>
          </cell>
        </row>
        <row r="134">
          <cell r="B134" t="str">
            <v>Исайченкова Ксения</v>
          </cell>
          <cell r="C134" t="str">
            <v>СШ №93 на Можайке</v>
          </cell>
          <cell r="E134">
            <v>131</v>
          </cell>
          <cell r="F134">
            <v>2000</v>
          </cell>
          <cell r="G134">
            <v>0.001195601851851852</v>
          </cell>
          <cell r="H134">
            <v>0.0024259259259259256</v>
          </cell>
          <cell r="I134">
            <v>0.0037268518518518514</v>
          </cell>
          <cell r="J134">
            <v>0.0049953703703703705</v>
          </cell>
          <cell r="K134">
            <v>0.006247685185185185</v>
          </cell>
          <cell r="L134">
            <v>27</v>
          </cell>
        </row>
        <row r="135">
          <cell r="B135" t="str">
            <v>Шустрова Мария</v>
          </cell>
          <cell r="C135" t="str">
            <v>СШОР 111</v>
          </cell>
          <cell r="E135">
            <v>109</v>
          </cell>
          <cell r="F135">
            <v>2000</v>
          </cell>
          <cell r="G135">
            <v>0.0012511574074074074</v>
          </cell>
          <cell r="H135">
            <v>0.0024537037037037036</v>
          </cell>
          <cell r="I135">
            <v>0.003754629629629629</v>
          </cell>
          <cell r="J135">
            <v>0.005086805555555555</v>
          </cell>
          <cell r="K135">
            <v>0.006378472222222223</v>
          </cell>
          <cell r="L135">
            <v>26</v>
          </cell>
        </row>
        <row r="136">
          <cell r="B136" t="str">
            <v>Рыжкова Елизавета</v>
          </cell>
          <cell r="C136" t="str">
            <v>СШОР 111</v>
          </cell>
          <cell r="E136">
            <v>113</v>
          </cell>
          <cell r="F136">
            <v>2001</v>
          </cell>
          <cell r="G136">
            <v>0.0013483796296296297</v>
          </cell>
          <cell r="H136">
            <v>0.0025173611111111113</v>
          </cell>
          <cell r="I136">
            <v>0.003826388888888889</v>
          </cell>
          <cell r="J136">
            <v>0.005153935185185186</v>
          </cell>
          <cell r="K136">
            <v>0.006466435185185186</v>
          </cell>
          <cell r="L136">
            <v>25</v>
          </cell>
        </row>
        <row r="137">
          <cell r="B137" t="str">
            <v>Ерофеева Марья</v>
          </cell>
          <cell r="C137" t="str">
            <v>СШОР 111</v>
          </cell>
          <cell r="E137">
            <v>114</v>
          </cell>
          <cell r="F137">
            <v>2000</v>
          </cell>
          <cell r="G137">
            <v>0.0016956018518518518</v>
          </cell>
          <cell r="H137">
            <v>0.0035046296296296297</v>
          </cell>
          <cell r="I137">
            <v>0.005291666666666667</v>
          </cell>
          <cell r="J137">
            <v>0.007053240740740741</v>
          </cell>
          <cell r="K137">
            <v>0.008835648148148148</v>
          </cell>
          <cell r="L137">
            <v>24</v>
          </cell>
        </row>
        <row r="141">
          <cell r="B141" t="str">
            <v>Фамилия, имя</v>
          </cell>
          <cell r="C141" t="str">
            <v>Коллектив</v>
          </cell>
          <cell r="D141" t="str">
            <v>Квал</v>
          </cell>
          <cell r="E141" t="str">
            <v>Номер</v>
          </cell>
          <cell r="F141" t="str">
            <v>ГР</v>
          </cell>
          <cell r="G141" t="str">
            <v>1 круг</v>
          </cell>
          <cell r="H141" t="str">
            <v>2 круг</v>
          </cell>
          <cell r="I141" t="str">
            <v>3 круг</v>
          </cell>
          <cell r="J141" t="str">
            <v>4 круг</v>
          </cell>
          <cell r="K141" t="str">
            <v>5 круг</v>
          </cell>
          <cell r="L141" t="str">
            <v>Очки</v>
          </cell>
        </row>
        <row r="142">
          <cell r="B142" t="str">
            <v>Дельцова Екатерина</v>
          </cell>
          <cell r="C142" t="str">
            <v>Бабушкино</v>
          </cell>
          <cell r="E142">
            <v>162</v>
          </cell>
          <cell r="F142">
            <v>1998</v>
          </cell>
          <cell r="G142">
            <v>0.002546296296296296</v>
          </cell>
          <cell r="H142">
            <v>0.0038194444444444443</v>
          </cell>
          <cell r="I142">
            <v>0.005112268518518519</v>
          </cell>
          <cell r="J142">
            <v>0.006417824074074075</v>
          </cell>
          <cell r="K142">
            <v>0.007674768518518518</v>
          </cell>
          <cell r="L142">
            <v>33</v>
          </cell>
        </row>
        <row r="143">
          <cell r="B143" t="str">
            <v>Орехова Олеся</v>
          </cell>
          <cell r="C143" t="str">
            <v>СШОР "Трудовые резер</v>
          </cell>
          <cell r="D143" t="str">
            <v>КМС</v>
          </cell>
          <cell r="E143">
            <v>186</v>
          </cell>
          <cell r="F143">
            <v>1998</v>
          </cell>
          <cell r="G143">
            <v>0.00253125</v>
          </cell>
          <cell r="H143">
            <v>0.0038356481481481484</v>
          </cell>
          <cell r="I143">
            <v>0.005199074074074074</v>
          </cell>
          <cell r="J143">
            <v>0.006585648148148147</v>
          </cell>
          <cell r="K143">
            <v>0.007960648148148149</v>
          </cell>
          <cell r="L143">
            <v>31</v>
          </cell>
        </row>
        <row r="144">
          <cell r="B144" t="str">
            <v>Снежко Ирина</v>
          </cell>
          <cell r="C144" t="str">
            <v>СШОР 111</v>
          </cell>
          <cell r="E144">
            <v>165</v>
          </cell>
          <cell r="F144">
            <v>1999</v>
          </cell>
          <cell r="G144">
            <v>0.002773148148148148</v>
          </cell>
          <cell r="H144">
            <v>0.004166666666666667</v>
          </cell>
          <cell r="I144">
            <v>0.005569444444444444</v>
          </cell>
          <cell r="J144">
            <v>0.006991898148148149</v>
          </cell>
          <cell r="K144">
            <v>0.008394675925925925</v>
          </cell>
          <cell r="L144">
            <v>29</v>
          </cell>
        </row>
        <row r="162">
          <cell r="B162" t="str">
            <v>Фамилия, имя</v>
          </cell>
          <cell r="C162" t="str">
            <v>Коллектив</v>
          </cell>
          <cell r="D162" t="str">
            <v>Квал</v>
          </cell>
          <cell r="E162" t="str">
            <v>Номер</v>
          </cell>
          <cell r="F162" t="str">
            <v>ГР</v>
          </cell>
          <cell r="G162" t="str">
            <v>1 круг</v>
          </cell>
          <cell r="H162" t="str">
            <v>2 круг</v>
          </cell>
          <cell r="I162" t="str">
            <v>3 круг</v>
          </cell>
          <cell r="J162" t="str">
            <v>4 круг</v>
          </cell>
          <cell r="K162" t="str">
            <v>5 круг</v>
          </cell>
          <cell r="L162" t="str">
            <v>6 круг</v>
          </cell>
          <cell r="M162" t="str">
            <v>7 круг</v>
          </cell>
          <cell r="N162" t="str">
            <v>Очки</v>
          </cell>
        </row>
        <row r="163">
          <cell r="B163" t="str">
            <v>Попков Даниил</v>
          </cell>
          <cell r="C163" t="str">
            <v>СШ №93 на Можайке</v>
          </cell>
          <cell r="D163" t="str">
            <v>I</v>
          </cell>
          <cell r="E163">
            <v>218</v>
          </cell>
          <cell r="F163">
            <v>2001</v>
          </cell>
          <cell r="G163">
            <v>0.0011875</v>
          </cell>
          <cell r="H163">
            <v>0.002310185185185185</v>
          </cell>
          <cell r="I163">
            <v>0.003483796296296296</v>
          </cell>
          <cell r="J163">
            <v>0.00468287037037037</v>
          </cell>
          <cell r="K163">
            <v>0.005850694444444446</v>
          </cell>
          <cell r="L163">
            <v>0.007061342592592592</v>
          </cell>
          <cell r="M163">
            <v>0.00827662037037037</v>
          </cell>
          <cell r="N163">
            <v>33</v>
          </cell>
        </row>
        <row r="164">
          <cell r="B164" t="str">
            <v>Кольтеров Сергей</v>
          </cell>
          <cell r="C164" t="str">
            <v>СШОР "Трудовые резер</v>
          </cell>
          <cell r="D164" t="str">
            <v>II</v>
          </cell>
          <cell r="E164">
            <v>204</v>
          </cell>
          <cell r="F164">
            <v>2001</v>
          </cell>
          <cell r="G164">
            <v>0.001113425925925926</v>
          </cell>
          <cell r="H164">
            <v>0.002298611111111111</v>
          </cell>
          <cell r="I164">
            <v>0.003498842592592592</v>
          </cell>
          <cell r="J164">
            <v>0.004741898148148148</v>
          </cell>
          <cell r="K164">
            <v>0.005981481481481481</v>
          </cell>
          <cell r="L164">
            <v>0.007225694444444444</v>
          </cell>
          <cell r="M164">
            <v>0.00837962962962963</v>
          </cell>
          <cell r="N164">
            <v>31</v>
          </cell>
        </row>
        <row r="165">
          <cell r="B165" t="str">
            <v>Климушкин Даниил</v>
          </cell>
          <cell r="C165" t="str">
            <v>СШОР 111</v>
          </cell>
          <cell r="E165">
            <v>215</v>
          </cell>
          <cell r="F165">
            <v>2000</v>
          </cell>
          <cell r="G165">
            <v>0.0012164351851851852</v>
          </cell>
          <cell r="H165">
            <v>0.002358796296296296</v>
          </cell>
          <cell r="I165">
            <v>0.0035115740740740736</v>
          </cell>
          <cell r="J165">
            <v>0.004729166666666667</v>
          </cell>
          <cell r="K165">
            <v>0.005938657407407406</v>
          </cell>
          <cell r="L165">
            <v>0.007189814814814815</v>
          </cell>
          <cell r="M165">
            <v>0.008393518518518517</v>
          </cell>
          <cell r="N165">
            <v>29</v>
          </cell>
        </row>
        <row r="166">
          <cell r="B166" t="str">
            <v>Додов Суннатоло</v>
          </cell>
          <cell r="C166" t="str">
            <v>СШОР 49 Тринта</v>
          </cell>
          <cell r="E166">
            <v>217</v>
          </cell>
          <cell r="F166">
            <v>2001</v>
          </cell>
          <cell r="G166">
            <v>0.0012453703703703704</v>
          </cell>
          <cell r="H166">
            <v>0.0023472222222222223</v>
          </cell>
          <cell r="I166">
            <v>0.0035219907407407405</v>
          </cell>
          <cell r="J166">
            <v>0.004736111111111111</v>
          </cell>
          <cell r="K166">
            <v>0.006000000000000001</v>
          </cell>
          <cell r="L166">
            <v>0.0072893518518518515</v>
          </cell>
          <cell r="M166">
            <v>0.008497685185185185</v>
          </cell>
          <cell r="N166">
            <v>27</v>
          </cell>
        </row>
        <row r="167">
          <cell r="B167" t="str">
            <v>Брицин Артем</v>
          </cell>
          <cell r="C167" t="str">
            <v>СШОР 111</v>
          </cell>
          <cell r="E167">
            <v>208</v>
          </cell>
          <cell r="F167">
            <v>2001</v>
          </cell>
          <cell r="G167">
            <v>0.0012662037037037036</v>
          </cell>
          <cell r="H167">
            <v>0.002391203703703704</v>
          </cell>
          <cell r="I167">
            <v>0.003537037037037037</v>
          </cell>
          <cell r="J167">
            <v>0.004807870370370371</v>
          </cell>
          <cell r="K167">
            <v>0.006071759259259259</v>
          </cell>
          <cell r="L167">
            <v>0.007307870370370371</v>
          </cell>
          <cell r="M167">
            <v>0.008503472222222221</v>
          </cell>
          <cell r="N167">
            <v>26</v>
          </cell>
        </row>
        <row r="168">
          <cell r="B168" t="str">
            <v>Титов Даниил</v>
          </cell>
          <cell r="C168" t="str">
            <v>СШОР 111-ФОК Лотос</v>
          </cell>
          <cell r="D168" t="str">
            <v>II</v>
          </cell>
          <cell r="E168">
            <v>203</v>
          </cell>
          <cell r="F168">
            <v>2001</v>
          </cell>
          <cell r="G168">
            <v>0.0012592592592592592</v>
          </cell>
          <cell r="H168">
            <v>0.0023773148148148147</v>
          </cell>
          <cell r="I168">
            <v>0.003546296296296296</v>
          </cell>
          <cell r="J168">
            <v>0.004895833333333333</v>
          </cell>
          <cell r="K168">
            <v>0.006208333333333333</v>
          </cell>
          <cell r="L168">
            <v>0.00752662037037037</v>
          </cell>
          <cell r="M168">
            <v>0.008814814814814815</v>
          </cell>
          <cell r="N168">
            <v>25</v>
          </cell>
        </row>
        <row r="169">
          <cell r="B169" t="str">
            <v>Харитонов Даниил</v>
          </cell>
          <cell r="C169" t="str">
            <v>СШОР №49 "Тринта"</v>
          </cell>
          <cell r="E169">
            <v>224</v>
          </cell>
          <cell r="F169">
            <v>2000</v>
          </cell>
          <cell r="G169">
            <v>0.0012766203703703705</v>
          </cell>
          <cell r="H169">
            <v>0.0024074074074074076</v>
          </cell>
          <cell r="I169">
            <v>0.003648148148148148</v>
          </cell>
          <cell r="J169">
            <v>0.004996527777777778</v>
          </cell>
          <cell r="K169">
            <v>0.006351851851851852</v>
          </cell>
          <cell r="L169">
            <v>0.0076990740740740735</v>
          </cell>
          <cell r="M169">
            <v>0.008914351851851852</v>
          </cell>
          <cell r="N169">
            <v>24</v>
          </cell>
        </row>
        <row r="170">
          <cell r="B170" t="str">
            <v>Симонов Ярослав</v>
          </cell>
          <cell r="C170" t="str">
            <v>СШОР №49 "Тринта"</v>
          </cell>
          <cell r="E170">
            <v>221</v>
          </cell>
          <cell r="F170">
            <v>2001</v>
          </cell>
          <cell r="G170">
            <v>0.0012905092592592593</v>
          </cell>
          <cell r="H170">
            <v>0.002460648148148148</v>
          </cell>
          <cell r="I170">
            <v>0.0037731481481481483</v>
          </cell>
          <cell r="J170">
            <v>0.00508912037037037</v>
          </cell>
          <cell r="K170">
            <v>0.006394675925925926</v>
          </cell>
          <cell r="L170">
            <v>0.0076782407407407416</v>
          </cell>
          <cell r="M170">
            <v>0.008916666666666666</v>
          </cell>
          <cell r="N170">
            <v>23</v>
          </cell>
        </row>
        <row r="171">
          <cell r="B171" t="str">
            <v>Саттаров Павел</v>
          </cell>
          <cell r="C171" t="str">
            <v>СШОР 111</v>
          </cell>
          <cell r="E171">
            <v>209</v>
          </cell>
          <cell r="F171">
            <v>2000</v>
          </cell>
          <cell r="G171">
            <v>0.0011689814814814816</v>
          </cell>
          <cell r="H171">
            <v>0.0029004629629629628</v>
          </cell>
          <cell r="I171">
            <v>0.004248842592592592</v>
          </cell>
          <cell r="J171">
            <v>0.005582175925925927</v>
          </cell>
          <cell r="K171">
            <v>0.00694675925925926</v>
          </cell>
          <cell r="L171">
            <v>0.008278935185185186</v>
          </cell>
          <cell r="M171">
            <v>0.009627314814814814</v>
          </cell>
          <cell r="N171">
            <v>22</v>
          </cell>
        </row>
        <row r="172">
          <cell r="B172" t="str">
            <v>Кошелев Дмитрий</v>
          </cell>
          <cell r="C172" t="str">
            <v>СШОР "Трудовые резер</v>
          </cell>
          <cell r="D172" t="str">
            <v>II</v>
          </cell>
          <cell r="E172">
            <v>206</v>
          </cell>
          <cell r="F172">
            <v>2001</v>
          </cell>
          <cell r="G172">
            <v>0.0014317129629629628</v>
          </cell>
          <cell r="H172">
            <v>0.0029837962962962965</v>
          </cell>
          <cell r="I172">
            <v>0.004598379629629629</v>
          </cell>
          <cell r="J172">
            <v>0.0061956018518518514</v>
          </cell>
          <cell r="K172">
            <v>0.007842592592592592</v>
          </cell>
          <cell r="L172">
            <v>0.009511574074074073</v>
          </cell>
          <cell r="M172">
            <v>0.011152777777777777</v>
          </cell>
          <cell r="N172">
            <v>21</v>
          </cell>
        </row>
        <row r="176">
          <cell r="B176" t="str">
            <v>Фамилия, имя</v>
          </cell>
          <cell r="C176" t="str">
            <v>Коллектив</v>
          </cell>
          <cell r="D176" t="str">
            <v>Квал</v>
          </cell>
          <cell r="E176" t="str">
            <v>Номер</v>
          </cell>
          <cell r="F176" t="str">
            <v>ГР</v>
          </cell>
          <cell r="G176" t="str">
            <v>1 круг</v>
          </cell>
          <cell r="H176" t="str">
            <v>2 круг</v>
          </cell>
          <cell r="I176" t="str">
            <v>3 круг</v>
          </cell>
          <cell r="J176" t="str">
            <v>4 круг</v>
          </cell>
          <cell r="K176" t="str">
            <v>5 круг</v>
          </cell>
          <cell r="L176" t="str">
            <v>6 круг</v>
          </cell>
          <cell r="M176" t="str">
            <v>7 круг</v>
          </cell>
          <cell r="N176" t="str">
            <v>Очки</v>
          </cell>
        </row>
        <row r="177">
          <cell r="B177" t="str">
            <v>Коротков Антон</v>
          </cell>
          <cell r="C177" t="str">
            <v>Самбо 70</v>
          </cell>
          <cell r="E177">
            <v>247</v>
          </cell>
          <cell r="F177">
            <v>1998</v>
          </cell>
          <cell r="G177">
            <v>0.0011342592592592591</v>
          </cell>
          <cell r="H177">
            <v>0.0022800925925925927</v>
          </cell>
          <cell r="I177">
            <v>0.0034791666666666664</v>
          </cell>
          <cell r="J177">
            <v>0.004671296296296296</v>
          </cell>
          <cell r="K177">
            <v>0.005835648148148148</v>
          </cell>
          <cell r="L177">
            <v>0.006991898148148149</v>
          </cell>
          <cell r="M177">
            <v>0.008105324074074074</v>
          </cell>
          <cell r="N177">
            <v>33</v>
          </cell>
        </row>
        <row r="178">
          <cell r="B178" t="str">
            <v>Завражин Павел</v>
          </cell>
          <cell r="C178" t="str">
            <v>СШОР №49 "Тринта"</v>
          </cell>
          <cell r="E178">
            <v>223</v>
          </cell>
          <cell r="F178">
            <v>1998</v>
          </cell>
          <cell r="G178">
            <v>0.0011157407407407407</v>
          </cell>
          <cell r="H178">
            <v>0.002289351851851852</v>
          </cell>
          <cell r="I178">
            <v>0.00346875</v>
          </cell>
          <cell r="J178">
            <v>0.004678240740740741</v>
          </cell>
          <cell r="K178">
            <v>0.005841435185185186</v>
          </cell>
          <cell r="L178">
            <v>0.006996527777777778</v>
          </cell>
          <cell r="M178">
            <v>0.008124999999999999</v>
          </cell>
          <cell r="N178">
            <v>31</v>
          </cell>
        </row>
        <row r="179">
          <cell r="B179" t="str">
            <v>Калякин Сергей</v>
          </cell>
          <cell r="C179" t="str">
            <v>Москва</v>
          </cell>
          <cell r="E179">
            <v>250</v>
          </cell>
          <cell r="F179">
            <v>1999</v>
          </cell>
          <cell r="G179">
            <v>0.001230324074074074</v>
          </cell>
          <cell r="H179">
            <v>0.0023240740740740743</v>
          </cell>
          <cell r="I179">
            <v>0.00353125</v>
          </cell>
          <cell r="J179">
            <v>0.004719907407407408</v>
          </cell>
          <cell r="K179">
            <v>0.005945601851851852</v>
          </cell>
          <cell r="L179">
            <v>0.007202546296296296</v>
          </cell>
          <cell r="M179">
            <v>0.008484953703703705</v>
          </cell>
          <cell r="N179">
            <v>29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3"/>
    </sheetNames>
    <sheetDataSet>
      <sheetData sheetId="1">
        <row r="14">
          <cell r="B14" t="str">
            <v>Фамилия, имя</v>
          </cell>
          <cell r="C14" t="str">
            <v>Коллектив</v>
          </cell>
          <cell r="D14" t="str">
            <v>Номер</v>
          </cell>
          <cell r="E14" t="str">
            <v>ГР</v>
          </cell>
          <cell r="F14" t="str">
            <v>Результат</v>
          </cell>
          <cell r="G14" t="str">
            <v>Круги</v>
          </cell>
          <cell r="H14" t="str">
            <v>Очки</v>
          </cell>
        </row>
        <row r="15">
          <cell r="B15" t="str">
            <v>Кузякин Александр</v>
          </cell>
          <cell r="C15" t="str">
            <v>Рыцари Истины</v>
          </cell>
          <cell r="D15">
            <v>258</v>
          </cell>
          <cell r="E15">
            <v>1955</v>
          </cell>
          <cell r="F15">
            <v>0.013252314814814814</v>
          </cell>
          <cell r="G15">
            <v>11</v>
          </cell>
          <cell r="H15">
            <v>33</v>
          </cell>
        </row>
        <row r="16">
          <cell r="B16" t="str">
            <v>Горшков Сергей</v>
          </cell>
          <cell r="C16" t="str">
            <v>клуб "Маруся"</v>
          </cell>
          <cell r="D16">
            <v>253</v>
          </cell>
          <cell r="E16">
            <v>1954</v>
          </cell>
          <cell r="F16">
            <v>0.013269675925925926</v>
          </cell>
          <cell r="G16">
            <v>11</v>
          </cell>
          <cell r="H16">
            <v>31</v>
          </cell>
        </row>
        <row r="17">
          <cell r="B17" t="str">
            <v>Ларин Владимир</v>
          </cell>
          <cell r="C17" t="str">
            <v>Подольск</v>
          </cell>
          <cell r="D17">
            <v>254</v>
          </cell>
          <cell r="E17">
            <v>1954</v>
          </cell>
          <cell r="F17">
            <v>0.013275462962962963</v>
          </cell>
          <cell r="G17">
            <v>11</v>
          </cell>
          <cell r="H17">
            <v>29</v>
          </cell>
        </row>
        <row r="18">
          <cell r="B18" t="str">
            <v>Гавердовский Александр</v>
          </cell>
          <cell r="C18" t="str">
            <v>Рязань</v>
          </cell>
          <cell r="D18">
            <v>260</v>
          </cell>
          <cell r="E18">
            <v>1952</v>
          </cell>
          <cell r="F18">
            <v>0.013275462962962963</v>
          </cell>
          <cell r="G18">
            <v>11</v>
          </cell>
          <cell r="H18">
            <v>29</v>
          </cell>
        </row>
        <row r="19">
          <cell r="B19" t="str">
            <v>Савельев Владимир</v>
          </cell>
          <cell r="C19" t="str">
            <v>лично</v>
          </cell>
          <cell r="D19">
            <v>259</v>
          </cell>
          <cell r="E19">
            <v>1952</v>
          </cell>
          <cell r="F19">
            <v>0.011932870370370371</v>
          </cell>
          <cell r="G19">
            <v>9</v>
          </cell>
          <cell r="H19">
            <v>26</v>
          </cell>
        </row>
        <row r="20">
          <cell r="B20" t="str">
            <v>Зарецкий Александр</v>
          </cell>
          <cell r="C20" t="str">
            <v>клуб Манжосова</v>
          </cell>
          <cell r="D20">
            <v>255</v>
          </cell>
          <cell r="E20">
            <v>1947</v>
          </cell>
          <cell r="F20">
            <v>0.011030092592592591</v>
          </cell>
          <cell r="G20">
            <v>8</v>
          </cell>
          <cell r="H20">
            <v>25</v>
          </cell>
        </row>
        <row r="40">
          <cell r="B40" t="str">
            <v>Фамилия, имя</v>
          </cell>
          <cell r="C40" t="str">
            <v>Коллектив</v>
          </cell>
          <cell r="D40" t="str">
            <v>Номер</v>
          </cell>
          <cell r="E40" t="str">
            <v>ГР</v>
          </cell>
          <cell r="F40" t="str">
            <v>Результат</v>
          </cell>
          <cell r="G40" t="str">
            <v>Круги</v>
          </cell>
          <cell r="H40" t="str">
            <v>Очки</v>
          </cell>
        </row>
        <row r="41">
          <cell r="B41" t="str">
            <v>Королев Владимир</v>
          </cell>
          <cell r="C41" t="str">
            <v>Волкуша</v>
          </cell>
          <cell r="D41">
            <v>299</v>
          </cell>
          <cell r="E41">
            <v>1965</v>
          </cell>
          <cell r="F41">
            <v>0.01357638888888889</v>
          </cell>
          <cell r="G41">
            <v>12</v>
          </cell>
          <cell r="H41">
            <v>33</v>
          </cell>
        </row>
        <row r="42">
          <cell r="B42" t="str">
            <v>Ильвовский Алексей</v>
          </cell>
          <cell r="C42" t="str">
            <v>Альфа-Битца</v>
          </cell>
          <cell r="D42">
            <v>301</v>
          </cell>
          <cell r="E42">
            <v>1961</v>
          </cell>
          <cell r="F42">
            <v>0.013587962962962963</v>
          </cell>
          <cell r="G42">
            <v>12</v>
          </cell>
          <cell r="H42">
            <v>31</v>
          </cell>
        </row>
        <row r="43">
          <cell r="B43" t="str">
            <v>Романов Александр</v>
          </cell>
          <cell r="C43" t="str">
            <v>Рязань</v>
          </cell>
          <cell r="D43">
            <v>296</v>
          </cell>
          <cell r="E43">
            <v>1964</v>
          </cell>
          <cell r="F43">
            <v>0.013599537037037037</v>
          </cell>
          <cell r="G43">
            <v>12</v>
          </cell>
          <cell r="H43">
            <v>29</v>
          </cell>
        </row>
        <row r="44">
          <cell r="B44" t="str">
            <v>Воробьев Виктор</v>
          </cell>
          <cell r="C44" t="str">
            <v>с/к Волна</v>
          </cell>
          <cell r="D44">
            <v>295</v>
          </cell>
          <cell r="E44">
            <v>1963</v>
          </cell>
          <cell r="F44">
            <v>0.012881944444444446</v>
          </cell>
          <cell r="G44">
            <v>11</v>
          </cell>
          <cell r="H44">
            <v>27</v>
          </cell>
        </row>
        <row r="45">
          <cell r="B45" t="str">
            <v>Шварц Михаил</v>
          </cell>
          <cell r="C45" t="str">
            <v>Карамашково</v>
          </cell>
          <cell r="D45">
            <v>302</v>
          </cell>
          <cell r="E45">
            <v>1961</v>
          </cell>
          <cell r="F45">
            <v>0.012268518518518519</v>
          </cell>
          <cell r="G45">
            <v>10</v>
          </cell>
          <cell r="H45">
            <v>26</v>
          </cell>
        </row>
        <row r="46">
          <cell r="B46" t="str">
            <v>Михаровский Владимир</v>
          </cell>
          <cell r="C46" t="str">
            <v>лично</v>
          </cell>
          <cell r="D46">
            <v>300</v>
          </cell>
          <cell r="E46">
            <v>1956</v>
          </cell>
          <cell r="F46">
            <v>0.011284722222222222</v>
          </cell>
          <cell r="G46">
            <v>9</v>
          </cell>
          <cell r="H46">
            <v>25</v>
          </cell>
        </row>
        <row r="47">
          <cell r="B47" t="str">
            <v>Черняев Игорь</v>
          </cell>
          <cell r="C47" t="str">
            <v>Трудовая</v>
          </cell>
          <cell r="D47">
            <v>297</v>
          </cell>
          <cell r="E47">
            <v>1959</v>
          </cell>
          <cell r="F47">
            <v>0.009918981481481482</v>
          </cell>
          <cell r="G47">
            <v>8</v>
          </cell>
          <cell r="H47">
            <v>24</v>
          </cell>
        </row>
        <row r="48">
          <cell r="B48" t="str">
            <v>Кондратьев Константин</v>
          </cell>
          <cell r="C48" t="str">
            <v>СШОР 111-ФОК Лотос</v>
          </cell>
          <cell r="D48">
            <v>293</v>
          </cell>
          <cell r="E48">
            <v>1964</v>
          </cell>
          <cell r="F48">
            <v>0.009016203703703703</v>
          </cell>
          <cell r="G48">
            <v>7</v>
          </cell>
          <cell r="H48">
            <v>23</v>
          </cell>
        </row>
        <row r="49">
          <cell r="B49" t="str">
            <v>Гришин Юрий</v>
          </cell>
          <cell r="C49" t="str">
            <v>Москва, Трудовые резервы</v>
          </cell>
          <cell r="D49">
            <v>294</v>
          </cell>
          <cell r="E49">
            <v>1963</v>
          </cell>
          <cell r="F49">
            <v>0.007581018518518518</v>
          </cell>
          <cell r="G49">
            <v>6</v>
          </cell>
          <cell r="H49">
            <v>22</v>
          </cell>
        </row>
        <row r="58">
          <cell r="B58" t="str">
            <v>Фамилия, имя</v>
          </cell>
          <cell r="C58" t="str">
            <v>Коллектив</v>
          </cell>
          <cell r="D58" t="str">
            <v>Номер</v>
          </cell>
          <cell r="E58" t="str">
            <v>ГР</v>
          </cell>
          <cell r="F58" t="str">
            <v>Результат</v>
          </cell>
          <cell r="G58" t="str">
            <v>Круги</v>
          </cell>
          <cell r="H58" t="str">
            <v>Очки</v>
          </cell>
        </row>
        <row r="59">
          <cell r="B59" t="str">
            <v>Гусев Алексей</v>
          </cell>
          <cell r="C59" t="str">
            <v>Коломна</v>
          </cell>
          <cell r="D59">
            <v>320</v>
          </cell>
          <cell r="E59">
            <v>1970</v>
          </cell>
          <cell r="F59">
            <v>0.016493055555555556</v>
          </cell>
          <cell r="G59">
            <v>15</v>
          </cell>
          <cell r="H59">
            <v>33</v>
          </cell>
        </row>
        <row r="60">
          <cell r="B60" t="str">
            <v>Щепёткин Алексей</v>
          </cell>
          <cell r="C60" t="str">
            <v>triskirun.ru</v>
          </cell>
          <cell r="D60">
            <v>311</v>
          </cell>
          <cell r="E60">
            <v>1968</v>
          </cell>
          <cell r="F60">
            <v>0.0165625</v>
          </cell>
          <cell r="G60">
            <v>15</v>
          </cell>
          <cell r="H60">
            <v>31</v>
          </cell>
        </row>
        <row r="61">
          <cell r="B61" t="str">
            <v>Митин Дмитрий</v>
          </cell>
          <cell r="C61" t="str">
            <v>ГК Русская кожа</v>
          </cell>
          <cell r="D61">
            <v>323</v>
          </cell>
          <cell r="E61">
            <v>1973</v>
          </cell>
          <cell r="F61">
            <v>0.01716435185185185</v>
          </cell>
          <cell r="G61">
            <v>15</v>
          </cell>
          <cell r="H61">
            <v>29</v>
          </cell>
        </row>
        <row r="62">
          <cell r="B62" t="str">
            <v>Гутников Григорий</v>
          </cell>
          <cell r="C62" t="str">
            <v>Динамо</v>
          </cell>
          <cell r="D62">
            <v>329</v>
          </cell>
          <cell r="E62">
            <v>1975</v>
          </cell>
          <cell r="F62">
            <v>0.01719907407407407</v>
          </cell>
          <cell r="G62">
            <v>15</v>
          </cell>
          <cell r="H62">
            <v>27</v>
          </cell>
        </row>
        <row r="63">
          <cell r="B63" t="str">
            <v>Машинистов Сергей</v>
          </cell>
          <cell r="C63" t="str">
            <v>с/к Волна</v>
          </cell>
          <cell r="D63">
            <v>316</v>
          </cell>
          <cell r="E63">
            <v>1968</v>
          </cell>
          <cell r="F63">
            <v>0.016030092592592592</v>
          </cell>
          <cell r="G63">
            <v>14</v>
          </cell>
          <cell r="H63">
            <v>26</v>
          </cell>
        </row>
        <row r="64">
          <cell r="B64" t="str">
            <v>Есаков Сергей</v>
          </cell>
          <cell r="C64" t="str">
            <v>СК Посейдон</v>
          </cell>
          <cell r="D64">
            <v>326</v>
          </cell>
          <cell r="E64">
            <v>1967</v>
          </cell>
          <cell r="F64">
            <v>0.01521990740740741</v>
          </cell>
          <cell r="G64">
            <v>13</v>
          </cell>
          <cell r="H64">
            <v>25</v>
          </cell>
        </row>
        <row r="65">
          <cell r="B65" t="str">
            <v>Ендовицкий Влас</v>
          </cell>
          <cell r="C65" t="str">
            <v>Лыжный сервис "ТОКО"</v>
          </cell>
          <cell r="D65">
            <v>315</v>
          </cell>
          <cell r="E65">
            <v>1970</v>
          </cell>
          <cell r="F65">
            <v>0.013993055555555555</v>
          </cell>
          <cell r="G65">
            <v>12</v>
          </cell>
          <cell r="H65">
            <v>24</v>
          </cell>
        </row>
        <row r="66">
          <cell r="B66" t="str">
            <v>Веденеев Дмитрий</v>
          </cell>
          <cell r="C66" t="str">
            <v>Москва</v>
          </cell>
          <cell r="D66">
            <v>328</v>
          </cell>
          <cell r="E66">
            <v>1966</v>
          </cell>
          <cell r="F66">
            <v>0.012951388888888887</v>
          </cell>
          <cell r="G66">
            <v>11</v>
          </cell>
          <cell r="H66">
            <v>23</v>
          </cell>
        </row>
        <row r="67">
          <cell r="B67" t="str">
            <v>Журавлев Денис</v>
          </cell>
          <cell r="C67" t="str">
            <v>ФЛГБ Зеленоград</v>
          </cell>
          <cell r="D67">
            <v>321</v>
          </cell>
          <cell r="E67">
            <v>1970</v>
          </cell>
          <cell r="F67">
            <v>0.011782407407407406</v>
          </cell>
          <cell r="G67">
            <v>10</v>
          </cell>
          <cell r="H67">
            <v>22</v>
          </cell>
        </row>
        <row r="68">
          <cell r="B68" t="str">
            <v>Ганушкин Олег</v>
          </cell>
          <cell r="C68" t="str">
            <v>Братцево</v>
          </cell>
          <cell r="D68">
            <v>322</v>
          </cell>
          <cell r="E68">
            <v>1972</v>
          </cell>
          <cell r="F68">
            <v>0.01099537037037037</v>
          </cell>
          <cell r="G68">
            <v>9</v>
          </cell>
          <cell r="H68">
            <v>21</v>
          </cell>
        </row>
        <row r="69">
          <cell r="B69" t="str">
            <v>Есаков Игорь</v>
          </cell>
          <cell r="C69" t="str">
            <v>СК Посейдон</v>
          </cell>
          <cell r="D69">
            <v>325</v>
          </cell>
          <cell r="E69">
            <v>1969</v>
          </cell>
          <cell r="F69">
            <v>0.00962962962962963</v>
          </cell>
          <cell r="G69">
            <v>8</v>
          </cell>
          <cell r="H69">
            <v>20</v>
          </cell>
        </row>
        <row r="70">
          <cell r="B70" t="str">
            <v>Люмаров Георгий</v>
          </cell>
          <cell r="C70" t="str">
            <v>ЛК Нижнецарицынский</v>
          </cell>
          <cell r="D70">
            <v>317</v>
          </cell>
          <cell r="E70">
            <v>1971</v>
          </cell>
          <cell r="F70">
            <v>0.008425925925925925</v>
          </cell>
          <cell r="G70">
            <v>7</v>
          </cell>
          <cell r="H70">
            <v>19</v>
          </cell>
        </row>
        <row r="71">
          <cell r="B71" t="str">
            <v>Быков Евгений</v>
          </cell>
          <cell r="C71" t="str">
            <v>лично</v>
          </cell>
          <cell r="D71">
            <v>314</v>
          </cell>
          <cell r="E71">
            <v>1970</v>
          </cell>
          <cell r="F71">
            <v>0.007719907407407408</v>
          </cell>
          <cell r="G71">
            <v>6</v>
          </cell>
          <cell r="H71">
            <v>18</v>
          </cell>
        </row>
        <row r="72">
          <cell r="B72" t="str">
            <v>Сурнакин Антон</v>
          </cell>
          <cell r="C72" t="str">
            <v>лично</v>
          </cell>
          <cell r="D72">
            <v>313</v>
          </cell>
          <cell r="E72">
            <v>1972</v>
          </cell>
          <cell r="F72">
            <v>0.006643518518518518</v>
          </cell>
          <cell r="G72">
            <v>5</v>
          </cell>
          <cell r="H72">
            <v>17</v>
          </cell>
        </row>
        <row r="76">
          <cell r="B76" t="str">
            <v>Фамилия, имя</v>
          </cell>
          <cell r="C76" t="str">
            <v>Коллектив</v>
          </cell>
          <cell r="D76" t="str">
            <v>Номер</v>
          </cell>
          <cell r="E76" t="str">
            <v>ГР</v>
          </cell>
          <cell r="F76" t="str">
            <v>Результат</v>
          </cell>
          <cell r="G76" t="str">
            <v>Круги</v>
          </cell>
          <cell r="H76" t="str">
            <v>Очки</v>
          </cell>
        </row>
        <row r="77">
          <cell r="B77" t="str">
            <v>Исаев Алексей</v>
          </cell>
          <cell r="C77" t="str">
            <v>МЧС России</v>
          </cell>
          <cell r="D77">
            <v>355</v>
          </cell>
          <cell r="E77">
            <v>1989</v>
          </cell>
          <cell r="F77">
            <v>0.023206018518518515</v>
          </cell>
          <cell r="G77">
            <v>20</v>
          </cell>
          <cell r="H77">
            <v>33</v>
          </cell>
        </row>
        <row r="78">
          <cell r="B78" t="str">
            <v>Радюк Иван</v>
          </cell>
          <cell r="C78" t="str">
            <v>Москва</v>
          </cell>
          <cell r="D78">
            <v>352</v>
          </cell>
          <cell r="E78">
            <v>1989</v>
          </cell>
          <cell r="F78">
            <v>0.023327546296296298</v>
          </cell>
          <cell r="G78">
            <v>20</v>
          </cell>
          <cell r="H78">
            <v>31</v>
          </cell>
        </row>
        <row r="79">
          <cell r="B79" t="str">
            <v>Курлович Сергей</v>
          </cell>
          <cell r="C79" t="str">
            <v>Москва, лично</v>
          </cell>
          <cell r="D79">
            <v>361</v>
          </cell>
          <cell r="E79">
            <v>1985</v>
          </cell>
          <cell r="F79">
            <v>0.023217592592592592</v>
          </cell>
          <cell r="G79">
            <v>20</v>
          </cell>
          <cell r="H79">
            <v>29</v>
          </cell>
        </row>
        <row r="80">
          <cell r="B80" t="str">
            <v>Краснов Андрей</v>
          </cell>
          <cell r="C80" t="str">
            <v>МГУ</v>
          </cell>
          <cell r="D80">
            <v>358</v>
          </cell>
          <cell r="E80">
            <v>1984</v>
          </cell>
          <cell r="F80">
            <v>0.023229166666666665</v>
          </cell>
          <cell r="G80">
            <v>20</v>
          </cell>
          <cell r="H80">
            <v>27</v>
          </cell>
        </row>
        <row r="81">
          <cell r="B81" t="str">
            <v>Анфилов Александр</v>
          </cell>
          <cell r="D81">
            <v>362</v>
          </cell>
          <cell r="E81">
            <v>1977</v>
          </cell>
          <cell r="F81">
            <v>0.022233796296296297</v>
          </cell>
          <cell r="G81">
            <v>19</v>
          </cell>
          <cell r="H81">
            <v>26</v>
          </cell>
        </row>
        <row r="82">
          <cell r="B82" t="str">
            <v>Конышев Дмитрий</v>
          </cell>
          <cell r="C82" t="str">
            <v>Мокрый асфальт</v>
          </cell>
          <cell r="D82">
            <v>357</v>
          </cell>
          <cell r="E82">
            <v>1989</v>
          </cell>
          <cell r="F82">
            <v>0.021122685185185185</v>
          </cell>
          <cell r="G82">
            <v>17</v>
          </cell>
          <cell r="H82">
            <v>25</v>
          </cell>
        </row>
        <row r="83">
          <cell r="B83" t="str">
            <v>Пидимов Андрей</v>
          </cell>
          <cell r="C83" t="str">
            <v>База "Лесная" Троицк</v>
          </cell>
          <cell r="D83">
            <v>359</v>
          </cell>
          <cell r="E83">
            <v>1987</v>
          </cell>
          <cell r="F83">
            <v>0.021122685185185185</v>
          </cell>
          <cell r="G83">
            <v>17</v>
          </cell>
          <cell r="H83">
            <v>25</v>
          </cell>
        </row>
        <row r="84">
          <cell r="B84" t="str">
            <v>Федоров Валерий</v>
          </cell>
          <cell r="C84" t="str">
            <v>Москва</v>
          </cell>
          <cell r="D84">
            <v>360</v>
          </cell>
          <cell r="E84">
            <v>1984</v>
          </cell>
          <cell r="F84">
            <v>0.014293981481481482</v>
          </cell>
          <cell r="G84">
            <v>11</v>
          </cell>
          <cell r="H84">
            <v>23</v>
          </cell>
        </row>
        <row r="85">
          <cell r="B85" t="str">
            <v>Бикмухаметов Станислав</v>
          </cell>
          <cell r="C85" t="str">
            <v>Москва</v>
          </cell>
          <cell r="D85">
            <v>354</v>
          </cell>
          <cell r="E85">
            <v>1983</v>
          </cell>
          <cell r="F85">
            <v>0.0050578703703703706</v>
          </cell>
          <cell r="G85">
            <v>3</v>
          </cell>
          <cell r="H85">
            <v>22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10">
          <cell r="B10" t="str">
            <v>Карпов Виктор</v>
          </cell>
          <cell r="C10" t="str">
            <v>СДЮШОР</v>
          </cell>
          <cell r="D10" t="str">
            <v>I</v>
          </cell>
          <cell r="E10">
            <v>104</v>
          </cell>
          <cell r="F10">
            <v>2000</v>
          </cell>
          <cell r="G10">
            <v>0.0014293981481481482</v>
          </cell>
          <cell r="H10">
            <v>0.002840277777777778</v>
          </cell>
          <cell r="I10">
            <v>0.004230324074074075</v>
          </cell>
          <cell r="J10">
            <v>0.005590972222222223</v>
          </cell>
          <cell r="K10" t="str">
            <v>+00:00,00</v>
          </cell>
          <cell r="L10">
            <v>33</v>
          </cell>
        </row>
        <row r="11">
          <cell r="B11" t="str">
            <v>Алиев Никита</v>
          </cell>
          <cell r="C11" t="str">
            <v>СДЮШОР 111 Зеленогра</v>
          </cell>
          <cell r="D11" t="str">
            <v>II</v>
          </cell>
          <cell r="E11">
            <v>103</v>
          </cell>
          <cell r="F11">
            <v>2000</v>
          </cell>
          <cell r="G11">
            <v>0.0013483796296296297</v>
          </cell>
          <cell r="H11">
            <v>0.0027500000000000003</v>
          </cell>
          <cell r="I11">
            <v>0.004175925925925926</v>
          </cell>
          <cell r="J11">
            <v>0.0055940972222222225</v>
          </cell>
          <cell r="K11" t="str">
            <v>+00:00,27</v>
          </cell>
          <cell r="L11">
            <v>31</v>
          </cell>
        </row>
        <row r="12">
          <cell r="B12" t="str">
            <v>Харитонов Иван</v>
          </cell>
          <cell r="C12" t="str">
            <v>Шиловская ДЮСШ</v>
          </cell>
          <cell r="E12">
            <v>111</v>
          </cell>
          <cell r="F12">
            <v>2001</v>
          </cell>
          <cell r="G12">
            <v>0.0014444444444444444</v>
          </cell>
          <cell r="H12">
            <v>0.0029444444444444444</v>
          </cell>
          <cell r="I12">
            <v>0.004436342592592593</v>
          </cell>
          <cell r="J12">
            <v>0.005935069444444444</v>
          </cell>
          <cell r="K12" t="str">
            <v>+00:29,73</v>
          </cell>
          <cell r="L12">
            <v>29</v>
          </cell>
        </row>
        <row r="13">
          <cell r="B13" t="str">
            <v>Касаткин Константин</v>
          </cell>
          <cell r="C13" t="str">
            <v>СШОР 111-ФОК Лотос</v>
          </cell>
          <cell r="D13" t="str">
            <v>II</v>
          </cell>
          <cell r="E13">
            <v>106</v>
          </cell>
          <cell r="F13">
            <v>2000</v>
          </cell>
          <cell r="G13">
            <v>0.0015335648148148149</v>
          </cell>
          <cell r="H13">
            <v>0.0030532407407407405</v>
          </cell>
          <cell r="I13">
            <v>0.004563657407407407</v>
          </cell>
          <cell r="J13">
            <v>0.006078125</v>
          </cell>
          <cell r="K13" t="str">
            <v>+00:42,09</v>
          </cell>
          <cell r="L13">
            <v>27</v>
          </cell>
        </row>
        <row r="14">
          <cell r="B14" t="str">
            <v>Титов Даниил</v>
          </cell>
          <cell r="C14" t="str">
            <v>СШОР 111-ФОК Лотос</v>
          </cell>
          <cell r="D14" t="str">
            <v>II</v>
          </cell>
          <cell r="E14">
            <v>105</v>
          </cell>
          <cell r="F14">
            <v>2001</v>
          </cell>
          <cell r="G14">
            <v>0.001521990740740741</v>
          </cell>
          <cell r="H14">
            <v>0.0030474537037037037</v>
          </cell>
          <cell r="I14">
            <v>0.004598379629629629</v>
          </cell>
          <cell r="J14">
            <v>0.006083912037037038</v>
          </cell>
          <cell r="K14" t="str">
            <v>+00:42,59</v>
          </cell>
          <cell r="L14">
            <v>26</v>
          </cell>
        </row>
        <row r="15">
          <cell r="B15" t="str">
            <v>Попков Даниил</v>
          </cell>
          <cell r="C15" t="str">
            <v>СШ №93 на Можайке</v>
          </cell>
          <cell r="D15" t="str">
            <v>I</v>
          </cell>
          <cell r="E15">
            <v>110</v>
          </cell>
          <cell r="F15">
            <v>2001</v>
          </cell>
          <cell r="G15">
            <v>0.0015439814814814812</v>
          </cell>
          <cell r="H15">
            <v>0.0030787037037037037</v>
          </cell>
          <cell r="I15">
            <v>0.004619212962962963</v>
          </cell>
          <cell r="J15">
            <v>0.0061357638888888885</v>
          </cell>
          <cell r="K15" t="str">
            <v>+00:47,07</v>
          </cell>
          <cell r="L15">
            <v>25</v>
          </cell>
        </row>
        <row r="16">
          <cell r="B16" t="str">
            <v>Абубакиров Дмитрий</v>
          </cell>
          <cell r="C16" t="str">
            <v>Балакирево</v>
          </cell>
          <cell r="E16">
            <v>117</v>
          </cell>
          <cell r="F16">
            <v>2001</v>
          </cell>
          <cell r="G16">
            <v>0.0014953703703703702</v>
          </cell>
          <cell r="H16">
            <v>0.003034722222222222</v>
          </cell>
          <cell r="I16">
            <v>0.004641203703703704</v>
          </cell>
          <cell r="J16">
            <v>0.0061961805555555555</v>
          </cell>
          <cell r="K16" t="str">
            <v>+00:52,29</v>
          </cell>
          <cell r="L16">
            <v>24</v>
          </cell>
        </row>
        <row r="17">
          <cell r="B17" t="str">
            <v>Симонов Ярослав</v>
          </cell>
          <cell r="C17" t="str">
            <v>СШОР №49 "Тринта"</v>
          </cell>
          <cell r="E17">
            <v>115</v>
          </cell>
          <cell r="F17">
            <v>2001</v>
          </cell>
          <cell r="G17">
            <v>0.0015312499999999998</v>
          </cell>
          <cell r="H17">
            <v>0.0031041666666666665</v>
          </cell>
          <cell r="I17">
            <v>0.004689814814814815</v>
          </cell>
          <cell r="J17">
            <v>0.006207060185185186</v>
          </cell>
          <cell r="K17" t="str">
            <v>+00:53,23</v>
          </cell>
          <cell r="L17">
            <v>23</v>
          </cell>
        </row>
        <row r="18">
          <cell r="B18" t="str">
            <v>Аборонов Иван</v>
          </cell>
          <cell r="C18" t="str">
            <v>ДЮСШ Краснознаменск</v>
          </cell>
          <cell r="E18">
            <v>102</v>
          </cell>
          <cell r="F18">
            <v>2001</v>
          </cell>
          <cell r="G18">
            <v>0.0015312499999999998</v>
          </cell>
          <cell r="H18">
            <v>0.0030891203703703705</v>
          </cell>
          <cell r="I18">
            <v>0.004653935185185185</v>
          </cell>
          <cell r="J18">
            <v>0.006253703703703703</v>
          </cell>
          <cell r="K18" t="str">
            <v>+00:57,26</v>
          </cell>
          <cell r="L18">
            <v>22</v>
          </cell>
        </row>
        <row r="19">
          <cell r="B19" t="str">
            <v>Смирнов Дмитрий</v>
          </cell>
          <cell r="C19" t="str">
            <v>СШОР 111-ФОК Лотос</v>
          </cell>
          <cell r="D19" t="str">
            <v>II</v>
          </cell>
          <cell r="E19">
            <v>112</v>
          </cell>
          <cell r="F19">
            <v>2001</v>
          </cell>
          <cell r="G19">
            <v>0.0015833333333333335</v>
          </cell>
          <cell r="H19">
            <v>0.00316550925925926</v>
          </cell>
          <cell r="I19">
            <v>0.004748842592592592</v>
          </cell>
          <cell r="J19">
            <v>0.00638425925925926</v>
          </cell>
          <cell r="K19" t="str">
            <v>+01:08,54</v>
          </cell>
          <cell r="L19">
            <v>21</v>
          </cell>
        </row>
        <row r="20">
          <cell r="B20" t="str">
            <v>Малев Илья</v>
          </cell>
          <cell r="C20" t="str">
            <v>СШОР 111-ФОК Лотос</v>
          </cell>
          <cell r="D20" t="str">
            <v>II</v>
          </cell>
          <cell r="E20">
            <v>109</v>
          </cell>
          <cell r="F20">
            <v>2001</v>
          </cell>
          <cell r="G20">
            <v>0.001616898148148148</v>
          </cell>
          <cell r="H20">
            <v>0.0032569444444444443</v>
          </cell>
          <cell r="I20">
            <v>0.004908564814814814</v>
          </cell>
          <cell r="J20">
            <v>0.006574421296296297</v>
          </cell>
          <cell r="K20" t="str">
            <v>+01:24,97</v>
          </cell>
          <cell r="L20">
            <v>20</v>
          </cell>
        </row>
        <row r="25">
          <cell r="B25" t="str">
            <v>Игнатьев Валерий</v>
          </cell>
          <cell r="C25" t="str">
            <v>СК "ОЛИМП"</v>
          </cell>
          <cell r="D25" t="str">
            <v>I</v>
          </cell>
          <cell r="E25">
            <v>113</v>
          </cell>
          <cell r="F25">
            <v>1998</v>
          </cell>
          <cell r="G25">
            <v>0.001371527777777778</v>
          </cell>
          <cell r="H25">
            <v>0.002700231481481481</v>
          </cell>
          <cell r="I25">
            <v>0.004006944444444444</v>
          </cell>
          <cell r="J25">
            <v>0.005355902777777778</v>
          </cell>
          <cell r="K25" t="str">
            <v>+00:00,00</v>
          </cell>
          <cell r="L25">
            <v>33</v>
          </cell>
        </row>
        <row r="26">
          <cell r="B26" t="str">
            <v>Завражин Павел</v>
          </cell>
          <cell r="C26" t="str">
            <v>СШОР №49 "Тринта"</v>
          </cell>
          <cell r="E26">
            <v>116</v>
          </cell>
          <cell r="F26">
            <v>1998</v>
          </cell>
          <cell r="G26">
            <v>0.001386574074074074</v>
          </cell>
          <cell r="H26">
            <v>0.002800925925925926</v>
          </cell>
          <cell r="I26">
            <v>0.004247685185185185</v>
          </cell>
          <cell r="J26">
            <v>0.005697800925925926</v>
          </cell>
          <cell r="K26" t="str">
            <v>+00:29,54</v>
          </cell>
          <cell r="L26">
            <v>31</v>
          </cell>
        </row>
        <row r="27">
          <cell r="B27" t="str">
            <v>Калякин Сергей</v>
          </cell>
          <cell r="C27" t="str">
            <v>Москва, лично</v>
          </cell>
          <cell r="E27">
            <v>108</v>
          </cell>
          <cell r="F27">
            <v>1999</v>
          </cell>
          <cell r="G27">
            <v>0.0014490740740740742</v>
          </cell>
          <cell r="H27">
            <v>0.0028645833333333336</v>
          </cell>
          <cell r="I27">
            <v>0.004326388888888889</v>
          </cell>
          <cell r="J27">
            <v>0.005819097222222222</v>
          </cell>
          <cell r="K27" t="str">
            <v>+00:40,02</v>
          </cell>
          <cell r="L27">
            <v>29</v>
          </cell>
        </row>
        <row r="47">
          <cell r="B47" t="str">
            <v>Сидельников Платон</v>
          </cell>
          <cell r="C47" t="str">
            <v>СШОР 111</v>
          </cell>
          <cell r="D47" t="str">
            <v>I</v>
          </cell>
          <cell r="E47">
            <v>70</v>
          </cell>
          <cell r="F47">
            <v>2002</v>
          </cell>
          <cell r="G47">
            <v>0.0014016203703703706</v>
          </cell>
          <cell r="H47">
            <v>0.002870370370370371</v>
          </cell>
          <cell r="I47">
            <v>0.004308333333333333</v>
          </cell>
          <cell r="J47" t="str">
            <v>+00:00,00</v>
          </cell>
          <cell r="K47">
            <v>33</v>
          </cell>
        </row>
        <row r="48">
          <cell r="B48" t="str">
            <v>Абраменко Иван</v>
          </cell>
          <cell r="C48" t="str">
            <v>ДЮСШ Кольчугино</v>
          </cell>
          <cell r="E48">
            <v>74</v>
          </cell>
          <cell r="F48">
            <v>2003</v>
          </cell>
          <cell r="G48">
            <v>0.0016377314814814815</v>
          </cell>
          <cell r="H48">
            <v>0.0033935185185185184</v>
          </cell>
          <cell r="I48">
            <v>0.005143287037037037</v>
          </cell>
          <cell r="J48" t="str">
            <v>+01:12,14</v>
          </cell>
          <cell r="K48">
            <v>25</v>
          </cell>
        </row>
        <row r="49">
          <cell r="B49" t="str">
            <v>Головлёв Кирилл</v>
          </cell>
          <cell r="C49" t="str">
            <v>СШОР №49 "Тринта"</v>
          </cell>
          <cell r="D49" t="str">
            <v>II</v>
          </cell>
          <cell r="E49">
            <v>77</v>
          </cell>
          <cell r="F49">
            <v>2002</v>
          </cell>
          <cell r="G49">
            <v>0.0016631944444444446</v>
          </cell>
          <cell r="H49">
            <v>0.0035277777777777777</v>
          </cell>
          <cell r="I49">
            <v>0.0053603009259259255</v>
          </cell>
          <cell r="J49" t="str">
            <v>+01:30,89</v>
          </cell>
          <cell r="K49">
            <v>21</v>
          </cell>
        </row>
        <row r="50">
          <cell r="B50" t="str">
            <v>Захаров Александр</v>
          </cell>
          <cell r="C50" t="str">
            <v>Юный лыжник</v>
          </cell>
          <cell r="E50">
            <v>67</v>
          </cell>
          <cell r="F50">
            <v>2003</v>
          </cell>
          <cell r="G50">
            <v>0.0018344907407407407</v>
          </cell>
          <cell r="H50">
            <v>0.0037418981481481483</v>
          </cell>
          <cell r="I50">
            <v>0.005645254629629629</v>
          </cell>
          <cell r="J50" t="str">
            <v>+01:55,51</v>
          </cell>
          <cell r="K50">
            <v>19</v>
          </cell>
        </row>
        <row r="51">
          <cell r="B51" t="str">
            <v>Иванов Илья</v>
          </cell>
          <cell r="C51" t="str">
            <v>ДЮСШ г. Химки</v>
          </cell>
          <cell r="E51">
            <v>64</v>
          </cell>
          <cell r="F51">
            <v>2002</v>
          </cell>
          <cell r="G51">
            <v>0.0016238425925925925</v>
          </cell>
          <cell r="H51">
            <v>0.003275462962962963</v>
          </cell>
          <cell r="I51">
            <v>0.004872800925925926</v>
          </cell>
          <cell r="J51" t="str">
            <v>+00:48,77</v>
          </cell>
          <cell r="K51">
            <v>27</v>
          </cell>
        </row>
        <row r="52">
          <cell r="B52" t="str">
            <v>Крюк Павел</v>
          </cell>
          <cell r="C52" t="str">
            <v>ДЮСШ г. Химки</v>
          </cell>
          <cell r="E52">
            <v>63</v>
          </cell>
          <cell r="F52">
            <v>2003</v>
          </cell>
          <cell r="G52">
            <v>0.0017870370370370368</v>
          </cell>
          <cell r="H52">
            <v>0.0035601851851851853</v>
          </cell>
          <cell r="I52">
            <v>0.005328819444444444</v>
          </cell>
          <cell r="J52" t="str">
            <v>+01:28,17</v>
          </cell>
          <cell r="K52">
            <v>22</v>
          </cell>
        </row>
        <row r="53">
          <cell r="B53" t="str">
            <v>Левинский Максим</v>
          </cell>
          <cell r="C53" t="str">
            <v>СШОР №49 "Тринта"</v>
          </cell>
          <cell r="D53" t="str">
            <v>I</v>
          </cell>
          <cell r="E53">
            <v>76</v>
          </cell>
          <cell r="F53">
            <v>2002</v>
          </cell>
          <cell r="G53">
            <v>0.001525462962962963</v>
          </cell>
          <cell r="H53">
            <v>0.0030925925925925925</v>
          </cell>
          <cell r="I53">
            <v>0.004624421296296296</v>
          </cell>
          <cell r="J53" t="str">
            <v>+00:27,31</v>
          </cell>
          <cell r="K53">
            <v>29</v>
          </cell>
        </row>
        <row r="54">
          <cell r="B54" t="str">
            <v>Расторгуев Артем</v>
          </cell>
          <cell r="C54" t="str">
            <v>СШОР 111 ФОК Лотос</v>
          </cell>
          <cell r="E54">
            <v>72</v>
          </cell>
          <cell r="F54">
            <v>2002</v>
          </cell>
          <cell r="G54">
            <v>0.0016550925925925926</v>
          </cell>
          <cell r="H54">
            <v>0.003619212962962963</v>
          </cell>
          <cell r="I54">
            <v>0.005626620370370371</v>
          </cell>
          <cell r="J54" t="str">
            <v>+01:53,90</v>
          </cell>
          <cell r="K54">
            <v>20</v>
          </cell>
        </row>
        <row r="55">
          <cell r="B55" t="str">
            <v>Ребенкин Степан</v>
          </cell>
          <cell r="C55" t="str">
            <v>ДЮСШ 1</v>
          </cell>
          <cell r="E55">
            <v>81</v>
          </cell>
          <cell r="F55">
            <v>2003</v>
          </cell>
          <cell r="G55">
            <v>0.001773148148148148</v>
          </cell>
          <cell r="H55">
            <v>0.0035162037037037037</v>
          </cell>
          <cell r="I55">
            <v>0.005309837962962963</v>
          </cell>
          <cell r="J55" t="str">
            <v>+01:26,53</v>
          </cell>
          <cell r="K55">
            <v>23</v>
          </cell>
        </row>
        <row r="56">
          <cell r="B56" t="str">
            <v>Хромов Дмитрий</v>
          </cell>
          <cell r="C56" t="str">
            <v>СШОР №49 "Тринта"</v>
          </cell>
          <cell r="E56">
            <v>80</v>
          </cell>
          <cell r="F56">
            <v>2002</v>
          </cell>
          <cell r="G56">
            <v>0.0014791666666666666</v>
          </cell>
          <cell r="H56">
            <v>0.0030011574074074072</v>
          </cell>
          <cell r="I56">
            <v>0.004535532407407407</v>
          </cell>
          <cell r="J56" t="str">
            <v>+00:19,63</v>
          </cell>
          <cell r="K56">
            <v>31</v>
          </cell>
        </row>
        <row r="57">
          <cell r="B57" t="str">
            <v>Чех Евгений</v>
          </cell>
          <cell r="C57" t="str">
            <v>ДЮСШ Краснознаменск</v>
          </cell>
          <cell r="E57">
            <v>65</v>
          </cell>
          <cell r="F57">
            <v>2002</v>
          </cell>
          <cell r="G57">
            <v>0.0017025462962962964</v>
          </cell>
          <cell r="H57">
            <v>0.00344212962962963</v>
          </cell>
          <cell r="I57">
            <v>0.0051660879629629635</v>
          </cell>
          <cell r="J57" t="str">
            <v>+01:14,11</v>
          </cell>
          <cell r="K57">
            <v>24</v>
          </cell>
        </row>
        <row r="58">
          <cell r="B58" t="str">
            <v>Шабанов Дмитрий</v>
          </cell>
          <cell r="C58" t="str">
            <v>Юный лыжник</v>
          </cell>
          <cell r="E58">
            <v>68</v>
          </cell>
          <cell r="F58">
            <v>2003</v>
          </cell>
          <cell r="G58">
            <v>0.0017025462962962964</v>
          </cell>
          <cell r="H58">
            <v>0.0034155092592592588</v>
          </cell>
          <cell r="I58">
            <v>0.005099537037037037</v>
          </cell>
          <cell r="J58" t="str">
            <v>+01:08,36</v>
          </cell>
          <cell r="K58">
            <v>26</v>
          </cell>
        </row>
        <row r="87">
          <cell r="B87" t="str">
            <v>Абраменко Аркадий</v>
          </cell>
          <cell r="C87" t="str">
            <v>ДЮСШ Кольчугино</v>
          </cell>
          <cell r="E87">
            <v>49</v>
          </cell>
          <cell r="F87">
            <v>2004</v>
          </cell>
          <cell r="G87">
            <v>0.0016006944444444445</v>
          </cell>
          <cell r="H87">
            <v>0.003248263888888889</v>
          </cell>
          <cell r="I87" t="str">
            <v>+00:25,59</v>
          </cell>
          <cell r="J87">
            <v>31</v>
          </cell>
        </row>
        <row r="88">
          <cell r="B88" t="str">
            <v>Батуев Арсений</v>
          </cell>
          <cell r="C88" t="str">
            <v>Одинцово ЦСКА</v>
          </cell>
          <cell r="E88">
            <v>37</v>
          </cell>
          <cell r="F88">
            <v>2005</v>
          </cell>
          <cell r="G88">
            <v>0.0018229166666666665</v>
          </cell>
          <cell r="H88">
            <v>0.0036519675925925925</v>
          </cell>
          <cell r="I88" t="str">
            <v>+01:00,47</v>
          </cell>
          <cell r="J88">
            <v>24</v>
          </cell>
        </row>
        <row r="89">
          <cell r="B89" t="str">
            <v>Валуев Александр</v>
          </cell>
          <cell r="C89" t="str">
            <v>Самбо 70</v>
          </cell>
          <cell r="E89">
            <v>52</v>
          </cell>
          <cell r="F89">
            <v>2005</v>
          </cell>
          <cell r="G89">
            <v>0.0019259259259259262</v>
          </cell>
          <cell r="H89">
            <v>0.003813078703703704</v>
          </cell>
          <cell r="I89" t="str">
            <v>+01:14,39</v>
          </cell>
          <cell r="J89">
            <v>23</v>
          </cell>
        </row>
        <row r="90">
          <cell r="B90" t="str">
            <v>Гончаров Павел</v>
          </cell>
          <cell r="C90" t="str">
            <v>СШОР 111-ФОК Лотос</v>
          </cell>
          <cell r="D90" t="str">
            <v>II</v>
          </cell>
          <cell r="E90">
            <v>38</v>
          </cell>
          <cell r="F90">
            <v>2004</v>
          </cell>
          <cell r="G90">
            <v>0.0017326388888888888</v>
          </cell>
          <cell r="H90">
            <v>0.0035643518518518515</v>
          </cell>
          <cell r="I90" t="str">
            <v>+00:52,90</v>
          </cell>
          <cell r="J90">
            <v>25</v>
          </cell>
        </row>
        <row r="91">
          <cell r="B91" t="str">
            <v>Зимин Даниил</v>
          </cell>
          <cell r="C91" t="str">
            <v>СШОР 111-ФОК Лотос</v>
          </cell>
          <cell r="D91" t="str">
            <v>III</v>
          </cell>
          <cell r="E91">
            <v>39</v>
          </cell>
          <cell r="F91">
            <v>2005</v>
          </cell>
          <cell r="G91">
            <v>0.0019583333333333336</v>
          </cell>
          <cell r="H91">
            <v>0.0038614583333333335</v>
          </cell>
          <cell r="I91" t="str">
            <v>+01:18,57</v>
          </cell>
          <cell r="J91">
            <v>22</v>
          </cell>
        </row>
        <row r="92">
          <cell r="B92" t="str">
            <v>Иванов Александр</v>
          </cell>
          <cell r="C92" t="str">
            <v>СШОР 111 ФОК Лотос</v>
          </cell>
          <cell r="E92">
            <v>46</v>
          </cell>
          <cell r="F92">
            <v>2005</v>
          </cell>
          <cell r="G92">
            <v>0.0027604166666666667</v>
          </cell>
          <cell r="H92">
            <v>0.0057390046296296295</v>
          </cell>
          <cell r="I92" t="str">
            <v>+04:00,79</v>
          </cell>
          <cell r="J92">
            <v>18</v>
          </cell>
        </row>
        <row r="93">
          <cell r="B93" t="str">
            <v>Кормаков Влад</v>
          </cell>
          <cell r="C93" t="str">
            <v>Саргиев Посад Центр</v>
          </cell>
          <cell r="E93">
            <v>33</v>
          </cell>
          <cell r="F93">
            <v>2004</v>
          </cell>
          <cell r="G93">
            <v>0.0016979166666666664</v>
          </cell>
          <cell r="H93">
            <v>0.0033403935185185186</v>
          </cell>
          <cell r="I93" t="str">
            <v>+00:33,55</v>
          </cell>
          <cell r="J93">
            <v>27</v>
          </cell>
        </row>
        <row r="94">
          <cell r="B94" t="str">
            <v>Легков Александр</v>
          </cell>
          <cell r="C94" t="str">
            <v>ЮМ Спартак</v>
          </cell>
          <cell r="E94">
            <v>35</v>
          </cell>
          <cell r="F94">
            <v>2004</v>
          </cell>
          <cell r="G94">
            <v>0.0014618055555555556</v>
          </cell>
          <cell r="H94">
            <v>0.002952083333333334</v>
          </cell>
          <cell r="I94" t="str">
            <v>+00:00,00</v>
          </cell>
          <cell r="J94">
            <v>33</v>
          </cell>
        </row>
        <row r="95">
          <cell r="B95" t="str">
            <v>Маликов Сергей</v>
          </cell>
          <cell r="C95" t="str">
            <v>Самбо 70</v>
          </cell>
          <cell r="E95">
            <v>51</v>
          </cell>
          <cell r="F95">
            <v>2004</v>
          </cell>
          <cell r="G95">
            <v>0.0020185185185185184</v>
          </cell>
          <cell r="H95">
            <v>0.0041651620370370375</v>
          </cell>
          <cell r="I95" t="str">
            <v>+01:44,81</v>
          </cell>
          <cell r="J95">
            <v>20</v>
          </cell>
        </row>
        <row r="96">
          <cell r="B96" t="str">
            <v>Мамичев Вячеслав</v>
          </cell>
          <cell r="C96" t="str">
            <v>ДЮСШ Краснознаменск</v>
          </cell>
          <cell r="D96" t="str">
            <v>II</v>
          </cell>
          <cell r="E96">
            <v>31</v>
          </cell>
          <cell r="F96">
            <v>2005</v>
          </cell>
          <cell r="G96">
            <v>0.0016180555555555557</v>
          </cell>
          <cell r="H96">
            <v>0.00328287037037037</v>
          </cell>
          <cell r="I96" t="str">
            <v>+00:28,58</v>
          </cell>
          <cell r="J96">
            <v>29</v>
          </cell>
        </row>
        <row r="97">
          <cell r="B97" t="str">
            <v>Осипов Павел</v>
          </cell>
          <cell r="C97" t="str">
            <v>СШОР 111 ФОК Лотос</v>
          </cell>
          <cell r="E97">
            <v>59</v>
          </cell>
          <cell r="F97">
            <v>2005</v>
          </cell>
          <cell r="G97">
            <v>0.0022372685185185186</v>
          </cell>
          <cell r="H97">
            <v>0.004519791666666667</v>
          </cell>
          <cell r="I97" t="str">
            <v>+02:15,45</v>
          </cell>
          <cell r="J97">
            <v>19</v>
          </cell>
        </row>
        <row r="98">
          <cell r="B98" t="str">
            <v>Семенов Илья</v>
          </cell>
          <cell r="C98" t="str">
            <v>СШОР 111-ФОК Лотос</v>
          </cell>
          <cell r="D98" t="str">
            <v>III</v>
          </cell>
          <cell r="E98">
            <v>40</v>
          </cell>
          <cell r="F98">
            <v>2005</v>
          </cell>
          <cell r="G98">
            <v>0.0020474537037037037</v>
          </cell>
          <cell r="H98">
            <v>0.0041387731481481475</v>
          </cell>
          <cell r="I98" t="str">
            <v>+01:42,53</v>
          </cell>
          <cell r="J98">
            <v>21</v>
          </cell>
        </row>
        <row r="99">
          <cell r="B99" t="str">
            <v>Хамзин Ильнур</v>
          </cell>
          <cell r="C99" t="str">
            <v>СШОР 111-ФОК Лотос</v>
          </cell>
          <cell r="D99" t="str">
            <v>II</v>
          </cell>
          <cell r="E99">
            <v>41</v>
          </cell>
          <cell r="F99">
            <v>2004</v>
          </cell>
          <cell r="G99">
            <v>0.0016631944444444446</v>
          </cell>
          <cell r="H99">
            <v>0.003370023148148148</v>
          </cell>
          <cell r="I99" t="str">
            <v>+00:36,11</v>
          </cell>
          <cell r="J99">
            <v>26</v>
          </cell>
        </row>
        <row r="104">
          <cell r="B104" t="str">
            <v>Кудинова Дарья</v>
          </cell>
          <cell r="C104" t="str">
            <v>СШОР 49 Тринта</v>
          </cell>
          <cell r="E104">
            <v>57</v>
          </cell>
          <cell r="F104">
            <v>2004</v>
          </cell>
          <cell r="G104">
            <v>0.0016574074074074076</v>
          </cell>
          <cell r="H104">
            <v>0.003361458333333334</v>
          </cell>
          <cell r="I104" t="str">
            <v>+00:00,00</v>
          </cell>
          <cell r="J104">
            <v>33</v>
          </cell>
        </row>
        <row r="105">
          <cell r="B105" t="str">
            <v>Мусина Виктория</v>
          </cell>
          <cell r="C105" t="str">
            <v>ДЮСШ Кольчугино</v>
          </cell>
          <cell r="E105">
            <v>48</v>
          </cell>
          <cell r="F105">
            <v>2004</v>
          </cell>
          <cell r="G105">
            <v>0.0017094907407407408</v>
          </cell>
          <cell r="H105">
            <v>0.003429861111111111</v>
          </cell>
          <cell r="I105" t="str">
            <v>+00:05,91</v>
          </cell>
          <cell r="J105">
            <v>31</v>
          </cell>
        </row>
        <row r="106">
          <cell r="B106" t="str">
            <v>Сучкова Алёна</v>
          </cell>
          <cell r="C106" t="str">
            <v>Ефремов</v>
          </cell>
          <cell r="E106">
            <v>56</v>
          </cell>
          <cell r="F106">
            <v>2004</v>
          </cell>
          <cell r="G106">
            <v>0.0017337962962962964</v>
          </cell>
          <cell r="H106">
            <v>0.003463657407407407</v>
          </cell>
          <cell r="I106" t="str">
            <v>+00:08,83</v>
          </cell>
          <cell r="J106">
            <v>29</v>
          </cell>
        </row>
        <row r="107">
          <cell r="B107" t="str">
            <v>Ильясевич Екатерина</v>
          </cell>
          <cell r="C107" t="str">
            <v>СШОР 111-ФОК Лотос</v>
          </cell>
          <cell r="D107" t="str">
            <v>II</v>
          </cell>
          <cell r="E107">
            <v>53</v>
          </cell>
          <cell r="F107">
            <v>2005</v>
          </cell>
          <cell r="G107">
            <v>0.001800925925925926</v>
          </cell>
          <cell r="H107">
            <v>0.0037037037037037034</v>
          </cell>
          <cell r="I107" t="str">
            <v>+00:29,57</v>
          </cell>
          <cell r="J107">
            <v>27</v>
          </cell>
        </row>
        <row r="108">
          <cell r="B108" t="str">
            <v>Кондрашкина Ксения</v>
          </cell>
          <cell r="C108" t="str">
            <v>СШОР 111-ФОК Лотос</v>
          </cell>
          <cell r="D108" t="str">
            <v>II</v>
          </cell>
          <cell r="E108">
            <v>47</v>
          </cell>
          <cell r="F108">
            <v>2004</v>
          </cell>
          <cell r="G108">
            <v>0.0019976851851851852</v>
          </cell>
          <cell r="H108">
            <v>0.004105208333333333</v>
          </cell>
          <cell r="I108" t="str">
            <v>+01:04,26</v>
          </cell>
          <cell r="J108">
            <v>26</v>
          </cell>
        </row>
        <row r="109">
          <cell r="B109" t="str">
            <v>Бобкова Дарья</v>
          </cell>
          <cell r="C109" t="str">
            <v>СШОР 111-ФОК Лотос</v>
          </cell>
          <cell r="D109" t="str">
            <v>I</v>
          </cell>
          <cell r="E109">
            <v>44</v>
          </cell>
          <cell r="F109">
            <v>2004</v>
          </cell>
          <cell r="G109">
            <v>0.0019976851851851852</v>
          </cell>
          <cell r="H109">
            <v>0.004110532407407407</v>
          </cell>
          <cell r="I109" t="str">
            <v>+01:04,72</v>
          </cell>
          <cell r="J109">
            <v>25</v>
          </cell>
        </row>
        <row r="110">
          <cell r="B110" t="str">
            <v>Касаткина Анастасия</v>
          </cell>
          <cell r="C110" t="str">
            <v>СШОР 111-ФОК Лотос</v>
          </cell>
          <cell r="D110" t="str">
            <v>II</v>
          </cell>
          <cell r="E110">
            <v>45</v>
          </cell>
          <cell r="F110">
            <v>2004</v>
          </cell>
          <cell r="G110">
            <v>0.002056712962962963</v>
          </cell>
          <cell r="H110">
            <v>0.0042304398148148145</v>
          </cell>
          <cell r="I110" t="str">
            <v>+01:15,08</v>
          </cell>
          <cell r="J110">
            <v>24</v>
          </cell>
        </row>
        <row r="111">
          <cell r="B111" t="str">
            <v>Дорожкина Елизавета</v>
          </cell>
          <cell r="C111" t="str">
            <v>СШОР "Трудовые резер</v>
          </cell>
          <cell r="E111">
            <v>32</v>
          </cell>
          <cell r="F111">
            <v>2005</v>
          </cell>
          <cell r="G111">
            <v>0.002215277777777778</v>
          </cell>
          <cell r="H111">
            <v>0.004330324074074074</v>
          </cell>
          <cell r="I111" t="str">
            <v>+01:23,71</v>
          </cell>
          <cell r="J111">
            <v>23</v>
          </cell>
        </row>
        <row r="112">
          <cell r="B112" t="str">
            <v>Хвостова Софья</v>
          </cell>
          <cell r="C112" t="str">
            <v>СШОР 111-ФОК Лотос</v>
          </cell>
          <cell r="D112" t="str">
            <v>II</v>
          </cell>
          <cell r="E112">
            <v>42</v>
          </cell>
          <cell r="F112">
            <v>2004</v>
          </cell>
          <cell r="G112">
            <v>0.0021979166666666666</v>
          </cell>
          <cell r="H112">
            <v>0.004489351851851852</v>
          </cell>
          <cell r="I112" t="str">
            <v>+01:37,45</v>
          </cell>
          <cell r="J112">
            <v>22</v>
          </cell>
        </row>
        <row r="118">
          <cell r="B118" t="str">
            <v>Лямина Мария</v>
          </cell>
          <cell r="C118" t="str">
            <v>ЮМ Спартак</v>
          </cell>
          <cell r="E118">
            <v>66</v>
          </cell>
          <cell r="F118">
            <v>2002</v>
          </cell>
          <cell r="G118">
            <v>0.001537037037037037</v>
          </cell>
          <cell r="H118">
            <v>0.0031502314814814813</v>
          </cell>
          <cell r="I118" t="str">
            <v>+00:00,00</v>
          </cell>
          <cell r="J118">
            <v>33</v>
          </cell>
        </row>
        <row r="119">
          <cell r="B119" t="str">
            <v>Захарова Екатерина</v>
          </cell>
          <cell r="C119" t="str">
            <v>СШОР №49 "Тринта"</v>
          </cell>
          <cell r="E119">
            <v>54</v>
          </cell>
          <cell r="F119">
            <v>2003</v>
          </cell>
          <cell r="G119">
            <v>0.0016319444444444445</v>
          </cell>
          <cell r="H119">
            <v>0.0032363425925925923</v>
          </cell>
          <cell r="I119" t="str">
            <v>+00:07,44</v>
          </cell>
          <cell r="J119">
            <v>31</v>
          </cell>
        </row>
        <row r="120">
          <cell r="B120" t="str">
            <v>Кащеева Виталина</v>
          </cell>
          <cell r="C120" t="str">
            <v>СДЮШОР 111 Зеленогра</v>
          </cell>
          <cell r="E120">
            <v>36</v>
          </cell>
          <cell r="F120">
            <v>2002</v>
          </cell>
          <cell r="G120">
            <v>0.001611111111111111</v>
          </cell>
          <cell r="H120">
            <v>0.0032438657407407403</v>
          </cell>
          <cell r="I120" t="str">
            <v>+00:08,09</v>
          </cell>
          <cell r="J120">
            <v>29</v>
          </cell>
        </row>
        <row r="121">
          <cell r="B121" t="str">
            <v>Барышникова Марина</v>
          </cell>
          <cell r="C121" t="str">
            <v>ДЮСШ Краснознаменск</v>
          </cell>
          <cell r="E121">
            <v>34</v>
          </cell>
          <cell r="F121">
            <v>2002</v>
          </cell>
          <cell r="G121">
            <v>0.0016574074074074076</v>
          </cell>
          <cell r="H121">
            <v>0.003256134259259259</v>
          </cell>
          <cell r="I121" t="str">
            <v>+00:09,15</v>
          </cell>
          <cell r="J121">
            <v>27</v>
          </cell>
        </row>
        <row r="122">
          <cell r="B122" t="str">
            <v>Карташова Юлия</v>
          </cell>
          <cell r="C122" t="str">
            <v>Шиловская ДЮСШ</v>
          </cell>
          <cell r="D122" t="str">
            <v>I</v>
          </cell>
          <cell r="E122">
            <v>50</v>
          </cell>
          <cell r="F122">
            <v>2003</v>
          </cell>
          <cell r="G122">
            <v>0.001736111111111111</v>
          </cell>
          <cell r="H122">
            <v>0.0034626157407407405</v>
          </cell>
          <cell r="I122" t="str">
            <v>+00:26,99</v>
          </cell>
          <cell r="J122">
            <v>26</v>
          </cell>
        </row>
        <row r="123">
          <cell r="B123" t="str">
            <v>Бондарева Анастасия</v>
          </cell>
          <cell r="C123" t="str">
            <v>СШОР 111-ФОК Лотос</v>
          </cell>
          <cell r="D123" t="str">
            <v>I</v>
          </cell>
          <cell r="E123">
            <v>58</v>
          </cell>
          <cell r="F123">
            <v>2002</v>
          </cell>
          <cell r="G123">
            <v>0.0017523148148148148</v>
          </cell>
          <cell r="H123">
            <v>0.003526736111111111</v>
          </cell>
          <cell r="I123" t="str">
            <v>+00:32,53</v>
          </cell>
          <cell r="J123">
            <v>25</v>
          </cell>
        </row>
        <row r="124">
          <cell r="B124" t="str">
            <v>Еремеева Ольга</v>
          </cell>
          <cell r="C124" t="str">
            <v>СШОР 111-ФОК Лотос</v>
          </cell>
          <cell r="D124" t="str">
            <v>II</v>
          </cell>
          <cell r="E124">
            <v>43</v>
          </cell>
          <cell r="F124">
            <v>2003</v>
          </cell>
          <cell r="G124">
            <v>0.0018541666666666665</v>
          </cell>
          <cell r="H124">
            <v>0.0038474537037037036</v>
          </cell>
          <cell r="I124" t="str">
            <v>+01:00,24</v>
          </cell>
          <cell r="J124">
            <v>24</v>
          </cell>
        </row>
        <row r="125">
          <cell r="B125" t="str">
            <v>Бологова Наталья</v>
          </cell>
          <cell r="C125" t="str">
            <v>СШОР "Трудовые резер</v>
          </cell>
          <cell r="D125" t="str">
            <v>III</v>
          </cell>
          <cell r="E125">
            <v>55</v>
          </cell>
          <cell r="F125">
            <v>2002</v>
          </cell>
          <cell r="G125">
            <v>0.002769675925925926</v>
          </cell>
          <cell r="H125">
            <v>0.005800231481481482</v>
          </cell>
          <cell r="I125" t="str">
            <v>+03:48,96</v>
          </cell>
          <cell r="J125">
            <v>23</v>
          </cell>
        </row>
        <row r="130">
          <cell r="B130" t="str">
            <v>Бологов Владимир</v>
          </cell>
          <cell r="C130" t="str">
            <v>СШОР "Трудовые резер</v>
          </cell>
          <cell r="E130">
            <v>16</v>
          </cell>
          <cell r="F130">
            <v>2010</v>
          </cell>
          <cell r="G130">
            <v>0.004162037037037037</v>
          </cell>
          <cell r="H130" t="str">
            <v>+03:23,18</v>
          </cell>
          <cell r="I130">
            <v>22</v>
          </cell>
        </row>
        <row r="131">
          <cell r="B131" t="str">
            <v>Гончарук Денис</v>
          </cell>
          <cell r="C131" t="str">
            <v>ДЮСШ Краснознаменск</v>
          </cell>
          <cell r="D131" t="str">
            <v>III</v>
          </cell>
          <cell r="E131">
            <v>4</v>
          </cell>
          <cell r="F131">
            <v>2007</v>
          </cell>
          <cell r="G131">
            <v>0.0019156249999999998</v>
          </cell>
          <cell r="H131" t="str">
            <v>+00:09,09</v>
          </cell>
          <cell r="I131">
            <v>26</v>
          </cell>
        </row>
        <row r="132">
          <cell r="B132" t="str">
            <v>Забродин Кирилл</v>
          </cell>
          <cell r="C132" t="str">
            <v>ДЮСШ Кольчугино</v>
          </cell>
          <cell r="E132">
            <v>15</v>
          </cell>
          <cell r="F132">
            <v>2006</v>
          </cell>
          <cell r="G132">
            <v>0.0018104166666666668</v>
          </cell>
          <cell r="H132" t="str">
            <v>+00:00,00</v>
          </cell>
          <cell r="I132">
            <v>33</v>
          </cell>
        </row>
        <row r="133">
          <cell r="B133" t="str">
            <v>Легков Петр</v>
          </cell>
          <cell r="C133" t="str">
            <v>ЮМ Спартак</v>
          </cell>
          <cell r="E133">
            <v>7</v>
          </cell>
          <cell r="F133">
            <v>2010</v>
          </cell>
          <cell r="G133">
            <v>0.002113425925925926</v>
          </cell>
          <cell r="H133" t="str">
            <v>+00:26,18</v>
          </cell>
          <cell r="I133">
            <v>25</v>
          </cell>
        </row>
        <row r="134">
          <cell r="B134" t="str">
            <v>Назаров Георгий</v>
          </cell>
          <cell r="C134" t="str">
            <v>СЛК Ёлка</v>
          </cell>
          <cell r="D134" t="str">
            <v>Iю</v>
          </cell>
          <cell r="E134">
            <v>2</v>
          </cell>
          <cell r="F134">
            <v>2006</v>
          </cell>
          <cell r="G134">
            <v>0.0018725694444444443</v>
          </cell>
          <cell r="H134" t="str">
            <v>+00:05,37</v>
          </cell>
          <cell r="I134">
            <v>29</v>
          </cell>
        </row>
        <row r="135">
          <cell r="B135" t="str">
            <v>Орлов Ярослав</v>
          </cell>
          <cell r="C135" t="str">
            <v>СШОР 111-ФОК Лотос</v>
          </cell>
          <cell r="D135" t="str">
            <v>Iю</v>
          </cell>
          <cell r="E135">
            <v>13</v>
          </cell>
          <cell r="F135">
            <v>2006</v>
          </cell>
          <cell r="G135">
            <v>0.004016435185185185</v>
          </cell>
          <cell r="H135" t="str">
            <v>+03:10,60</v>
          </cell>
          <cell r="I135">
            <v>23</v>
          </cell>
        </row>
        <row r="136">
          <cell r="B136" t="str">
            <v>Семушин Максим</v>
          </cell>
          <cell r="C136" t="str">
            <v>ДЮСШ Краснознаменск</v>
          </cell>
          <cell r="E136">
            <v>9</v>
          </cell>
          <cell r="F136">
            <v>2007</v>
          </cell>
          <cell r="G136">
            <v>0.0027234953703703705</v>
          </cell>
          <cell r="H136" t="str">
            <v>+01:18,89</v>
          </cell>
          <cell r="I136">
            <v>24</v>
          </cell>
        </row>
        <row r="137">
          <cell r="B137" t="str">
            <v>Сонин Михаил</v>
          </cell>
          <cell r="C137" t="str">
            <v>ДЮСШ Краснознаменск</v>
          </cell>
          <cell r="D137" t="str">
            <v>III</v>
          </cell>
          <cell r="E137">
            <v>3</v>
          </cell>
          <cell r="F137">
            <v>2006</v>
          </cell>
          <cell r="G137">
            <v>0.001848263888888889</v>
          </cell>
          <cell r="H137" t="str">
            <v>+00:03,27</v>
          </cell>
          <cell r="I137">
            <v>31</v>
          </cell>
        </row>
        <row r="138">
          <cell r="B138" t="str">
            <v>Федорченко Федор</v>
          </cell>
          <cell r="C138" t="str">
            <v>Юный лыжник</v>
          </cell>
          <cell r="E138">
            <v>10</v>
          </cell>
          <cell r="F138">
            <v>2006</v>
          </cell>
          <cell r="G138">
            <v>0.0019001157407407406</v>
          </cell>
          <cell r="H138" t="str">
            <v>+00:07,75</v>
          </cell>
          <cell r="I138">
            <v>27</v>
          </cell>
        </row>
        <row r="143">
          <cell r="B143" t="str">
            <v>Легкова Василиса</v>
          </cell>
          <cell r="C143" t="str">
            <v>ЮМ Спартак</v>
          </cell>
          <cell r="E143">
            <v>8</v>
          </cell>
          <cell r="F143">
            <v>2007</v>
          </cell>
          <cell r="G143">
            <v>0.0018248842592592594</v>
          </cell>
          <cell r="H143" t="str">
            <v>+00:00,00</v>
          </cell>
          <cell r="I143">
            <v>33</v>
          </cell>
        </row>
        <row r="144">
          <cell r="B144" t="str">
            <v>Малышева Ксения</v>
          </cell>
          <cell r="C144" t="str">
            <v>ЛК А.Легкова</v>
          </cell>
          <cell r="D144" t="str">
            <v>Iю</v>
          </cell>
          <cell r="E144">
            <v>1</v>
          </cell>
          <cell r="F144">
            <v>2006</v>
          </cell>
          <cell r="G144">
            <v>0.001939699074074074</v>
          </cell>
          <cell r="H144" t="str">
            <v>+00:09,92</v>
          </cell>
          <cell r="I144">
            <v>31</v>
          </cell>
        </row>
        <row r="145">
          <cell r="B145" t="str">
            <v>Широкова Александра</v>
          </cell>
          <cell r="C145" t="str">
            <v>Москва, лично</v>
          </cell>
          <cell r="E145">
            <v>14</v>
          </cell>
          <cell r="F145">
            <v>2007</v>
          </cell>
          <cell r="G145">
            <v>0.002062962962962963</v>
          </cell>
          <cell r="H145" t="str">
            <v>+00:20,57</v>
          </cell>
          <cell r="I145">
            <v>29</v>
          </cell>
        </row>
        <row r="146">
          <cell r="B146" t="str">
            <v>Крюк Алёна</v>
          </cell>
          <cell r="C146" t="str">
            <v>ДЮСШ г. Химки</v>
          </cell>
          <cell r="E146">
            <v>5</v>
          </cell>
          <cell r="F146">
            <v>2008</v>
          </cell>
          <cell r="G146">
            <v>0.0022515046296296298</v>
          </cell>
          <cell r="H146" t="str">
            <v>+00:36,86</v>
          </cell>
          <cell r="I146">
            <v>27</v>
          </cell>
        </row>
        <row r="147">
          <cell r="B147" t="str">
            <v>Новгородцева Дарья</v>
          </cell>
          <cell r="C147" t="str">
            <v>СШОР 111-ФОК Лотос</v>
          </cell>
          <cell r="D147" t="str">
            <v>III</v>
          </cell>
          <cell r="E147">
            <v>12</v>
          </cell>
          <cell r="F147">
            <v>2006</v>
          </cell>
          <cell r="G147">
            <v>0.002393287037037037</v>
          </cell>
          <cell r="H147" t="str">
            <v>+00:49,11</v>
          </cell>
          <cell r="I147">
            <v>26</v>
          </cell>
        </row>
        <row r="148">
          <cell r="B148" t="str">
            <v>Семенова Дарья</v>
          </cell>
          <cell r="C148" t="str">
            <v>СШОР 111-ФОК Лотос</v>
          </cell>
          <cell r="D148" t="str">
            <v>III</v>
          </cell>
          <cell r="E148">
            <v>11</v>
          </cell>
          <cell r="F148">
            <v>2006</v>
          </cell>
          <cell r="G148">
            <v>0.0024740740740740743</v>
          </cell>
          <cell r="H148" t="str">
            <v>+00:56,09</v>
          </cell>
          <cell r="I148">
            <v>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170">
          <cell r="B170" t="str">
            <v>Акимов Андрей</v>
          </cell>
          <cell r="C170" t="str">
            <v>Лотос</v>
          </cell>
          <cell r="D170" t="str">
            <v>I</v>
          </cell>
          <cell r="E170">
            <v>186</v>
          </cell>
          <cell r="F170">
            <v>1970</v>
          </cell>
          <cell r="G170">
            <v>0.0014016203703703706</v>
          </cell>
          <cell r="H170">
            <v>0.0027824074074074075</v>
          </cell>
          <cell r="I170">
            <v>0.004184027777777778</v>
          </cell>
          <cell r="J170">
            <v>0.005606481481481482</v>
          </cell>
          <cell r="K170">
            <v>0.007020833333333333</v>
          </cell>
          <cell r="L170">
            <v>0.008450694444444445</v>
          </cell>
          <cell r="M170" t="str">
            <v>+00:56,32</v>
          </cell>
          <cell r="N170">
            <v>26</v>
          </cell>
        </row>
        <row r="171">
          <cell r="B171" t="str">
            <v>Быков Евгений</v>
          </cell>
          <cell r="C171" t="str">
            <v>лично</v>
          </cell>
          <cell r="E171">
            <v>183</v>
          </cell>
          <cell r="F171">
            <v>1970</v>
          </cell>
          <cell r="G171">
            <v>0.001545138888888889</v>
          </cell>
          <cell r="H171">
            <v>0.003071759259259259</v>
          </cell>
          <cell r="I171">
            <v>0.004623842592592593</v>
          </cell>
          <cell r="J171">
            <v>0.0061979166666666675</v>
          </cell>
          <cell r="K171">
            <v>0.007799768518518519</v>
          </cell>
          <cell r="L171">
            <v>0.009419560185185185</v>
          </cell>
          <cell r="M171" t="str">
            <v>+02:20,03</v>
          </cell>
          <cell r="N171">
            <v>21</v>
          </cell>
        </row>
        <row r="172">
          <cell r="B172" t="str">
            <v>Ендовицкий Влас</v>
          </cell>
          <cell r="C172" t="str">
            <v>Лыжный сервис "ТОКО"</v>
          </cell>
          <cell r="D172" t="str">
            <v>Iю</v>
          </cell>
          <cell r="E172">
            <v>188</v>
          </cell>
          <cell r="F172">
            <v>1970</v>
          </cell>
          <cell r="G172">
            <v>0.0013599537037037037</v>
          </cell>
          <cell r="H172">
            <v>0.0027569444444444442</v>
          </cell>
          <cell r="I172">
            <v>0.004228009259259259</v>
          </cell>
          <cell r="J172">
            <v>0.00565162037037037</v>
          </cell>
          <cell r="K172">
            <v>0.007054398148148147</v>
          </cell>
          <cell r="L172">
            <v>0.008514583333333332</v>
          </cell>
          <cell r="M172" t="str">
            <v>+01:01,84</v>
          </cell>
          <cell r="N172">
            <v>25</v>
          </cell>
        </row>
        <row r="173">
          <cell r="B173" t="str">
            <v>Журавлев Денис</v>
          </cell>
          <cell r="C173" t="str">
            <v>ФЛГБ Зеленоград</v>
          </cell>
          <cell r="E173">
            <v>184</v>
          </cell>
          <cell r="F173">
            <v>1970</v>
          </cell>
          <cell r="G173">
            <v>0.0014398148148148148</v>
          </cell>
          <cell r="H173">
            <v>0.0028749999999999995</v>
          </cell>
          <cell r="I173">
            <v>0.004329861111111112</v>
          </cell>
          <cell r="J173">
            <v>0.005828703703703703</v>
          </cell>
          <cell r="K173">
            <v>0.007357638888888889</v>
          </cell>
          <cell r="L173">
            <v>0.008836226851851852</v>
          </cell>
          <cell r="M173" t="str">
            <v>+01:29,63</v>
          </cell>
          <cell r="N173">
            <v>24</v>
          </cell>
        </row>
        <row r="174">
          <cell r="B174" t="str">
            <v>Ледов Игорь</v>
          </cell>
          <cell r="C174" t="str">
            <v>Стимул</v>
          </cell>
          <cell r="E174">
            <v>187</v>
          </cell>
          <cell r="F174">
            <v>1971</v>
          </cell>
          <cell r="G174">
            <v>0.0012905092592592593</v>
          </cell>
          <cell r="H174">
            <v>0.0025972222222222226</v>
          </cell>
          <cell r="I174">
            <v>0.0038842592592592596</v>
          </cell>
          <cell r="J174">
            <v>0.005209490740740741</v>
          </cell>
          <cell r="K174">
            <v>0.006516203703703704</v>
          </cell>
          <cell r="L174">
            <v>0.007807638888888889</v>
          </cell>
          <cell r="M174" t="str">
            <v>+00:00,76</v>
          </cell>
          <cell r="N174">
            <v>31</v>
          </cell>
        </row>
        <row r="175">
          <cell r="B175" t="str">
            <v>Люмаров Георгий</v>
          </cell>
          <cell r="C175" t="str">
            <v>ЛК Нижнецарицынский</v>
          </cell>
          <cell r="E175">
            <v>190</v>
          </cell>
          <cell r="F175">
            <v>1971</v>
          </cell>
          <cell r="G175">
            <v>0.0014594907407407406</v>
          </cell>
          <cell r="H175">
            <v>0.0029907407407407404</v>
          </cell>
          <cell r="I175">
            <v>0.004557870370370371</v>
          </cell>
          <cell r="J175">
            <v>0.006162037037037036</v>
          </cell>
          <cell r="K175">
            <v>0.007832175925925925</v>
          </cell>
          <cell r="L175">
            <v>0.009417939814814815</v>
          </cell>
          <cell r="M175" t="str">
            <v>+02:19,89</v>
          </cell>
          <cell r="N175">
            <v>22</v>
          </cell>
        </row>
        <row r="176">
          <cell r="B176" t="str">
            <v>Неверов Николай</v>
          </cell>
          <cell r="D176" t="str">
            <v>МС</v>
          </cell>
          <cell r="E176">
            <v>192</v>
          </cell>
          <cell r="F176">
            <v>1971</v>
          </cell>
          <cell r="G176">
            <v>0.0012986111111111113</v>
          </cell>
          <cell r="H176">
            <v>0.0026064814814814818</v>
          </cell>
          <cell r="I176">
            <v>0.003908564814814815</v>
          </cell>
          <cell r="J176">
            <v>0.005256944444444445</v>
          </cell>
          <cell r="K176">
            <v>0.006600694444444445</v>
          </cell>
          <cell r="L176">
            <v>0.007886574074074075</v>
          </cell>
          <cell r="M176" t="str">
            <v>+00:07,58</v>
          </cell>
          <cell r="N176">
            <v>29</v>
          </cell>
        </row>
        <row r="177">
          <cell r="B177" t="str">
            <v>Сергеев Максим</v>
          </cell>
          <cell r="C177" t="str">
            <v>"Стимул"</v>
          </cell>
          <cell r="E177">
            <v>185</v>
          </cell>
          <cell r="F177">
            <v>1973</v>
          </cell>
          <cell r="G177">
            <v>0.0013379629629629629</v>
          </cell>
          <cell r="H177">
            <v>0.002642361111111111</v>
          </cell>
          <cell r="I177">
            <v>0.003967592592592593</v>
          </cell>
          <cell r="J177">
            <v>0.005292824074074074</v>
          </cell>
          <cell r="K177">
            <v>0.006612268518518518</v>
          </cell>
          <cell r="L177">
            <v>0.007891203703703704</v>
          </cell>
          <cell r="M177" t="str">
            <v>+00:07,98</v>
          </cell>
          <cell r="N177">
            <v>27</v>
          </cell>
        </row>
        <row r="178">
          <cell r="B178" t="str">
            <v>Старков Олег</v>
          </cell>
          <cell r="C178" t="str">
            <v>лично</v>
          </cell>
          <cell r="E178">
            <v>191</v>
          </cell>
          <cell r="F178">
            <v>1970</v>
          </cell>
          <cell r="G178">
            <v>0.0015868055555555557</v>
          </cell>
          <cell r="H178">
            <v>0.0031400462962962966</v>
          </cell>
          <cell r="I178">
            <v>0.0047002314814814814</v>
          </cell>
          <cell r="J178">
            <v>0.0062824074074074076</v>
          </cell>
          <cell r="K178">
            <v>0.008116898148148147</v>
          </cell>
          <cell r="L178">
            <v>0.009789236111111111</v>
          </cell>
          <cell r="M178" t="str">
            <v>+02:51,97</v>
          </cell>
          <cell r="N178">
            <v>20</v>
          </cell>
        </row>
        <row r="179">
          <cell r="B179" t="str">
            <v>Сурнакин Антон</v>
          </cell>
          <cell r="C179" t="str">
            <v>лично</v>
          </cell>
          <cell r="E179">
            <v>193</v>
          </cell>
          <cell r="F179">
            <v>1972</v>
          </cell>
          <cell r="G179">
            <v>0.001560185185185185</v>
          </cell>
          <cell r="H179">
            <v>0.003201388888888889</v>
          </cell>
          <cell r="I179">
            <v>0.004850694444444445</v>
          </cell>
          <cell r="J179">
            <v>0.0065</v>
          </cell>
          <cell r="K179">
            <v>0.00819675925925926</v>
          </cell>
          <cell r="L179">
            <v>0.009877314814814814</v>
          </cell>
          <cell r="M179" t="str">
            <v>+02:59,58</v>
          </cell>
          <cell r="N179">
            <v>19</v>
          </cell>
        </row>
        <row r="180">
          <cell r="B180" t="str">
            <v>Хоменко Михаил</v>
          </cell>
          <cell r="C180" t="str">
            <v>лично</v>
          </cell>
          <cell r="E180">
            <v>189</v>
          </cell>
          <cell r="F180">
            <v>1975</v>
          </cell>
          <cell r="G180">
            <v>0.001648148148148148</v>
          </cell>
          <cell r="H180">
            <v>0.00353125</v>
          </cell>
          <cell r="I180">
            <v>0.00546412037037037</v>
          </cell>
          <cell r="J180">
            <v>0.007428240740740741</v>
          </cell>
          <cell r="K180">
            <v>0.009449074074074075</v>
          </cell>
          <cell r="L180">
            <v>0.011425810185185186</v>
          </cell>
          <cell r="M180" t="str">
            <v>+05:13,37</v>
          </cell>
          <cell r="N180">
            <v>18</v>
          </cell>
        </row>
        <row r="181">
          <cell r="B181" t="str">
            <v>Шавеко Денис</v>
          </cell>
          <cell r="C181" t="str">
            <v>лично</v>
          </cell>
          <cell r="D181" t="str">
            <v>I</v>
          </cell>
          <cell r="E181">
            <v>181</v>
          </cell>
          <cell r="F181">
            <v>1974</v>
          </cell>
          <cell r="G181">
            <v>0.0014629629629629628</v>
          </cell>
          <cell r="H181">
            <v>0.002878472222222222</v>
          </cell>
          <cell r="I181">
            <v>0.004356481481481481</v>
          </cell>
          <cell r="J181">
            <v>0.005850694444444446</v>
          </cell>
          <cell r="K181">
            <v>0.007350694444444445</v>
          </cell>
          <cell r="L181">
            <v>0.008840740740740741</v>
          </cell>
          <cell r="M181" t="str">
            <v>+01:30,02</v>
          </cell>
          <cell r="N181">
            <v>23</v>
          </cell>
        </row>
        <row r="182">
          <cell r="B182" t="str">
            <v>Щепёткин Алексей</v>
          </cell>
          <cell r="C182" t="str">
            <v>triskirun.ru</v>
          </cell>
          <cell r="D182" t="str">
            <v>МС</v>
          </cell>
          <cell r="E182">
            <v>182</v>
          </cell>
          <cell r="F182">
            <v>1968</v>
          </cell>
          <cell r="G182">
            <v>0.001267361111111111</v>
          </cell>
          <cell r="H182">
            <v>0.002553240740740741</v>
          </cell>
          <cell r="I182">
            <v>0.0038622685185185184</v>
          </cell>
          <cell r="J182">
            <v>0.005178240740740741</v>
          </cell>
          <cell r="K182">
            <v>0.006508101851851852</v>
          </cell>
          <cell r="L182">
            <v>0.007798842592592593</v>
          </cell>
          <cell r="M182" t="str">
            <v>+00:00,00</v>
          </cell>
          <cell r="N182">
            <v>33</v>
          </cell>
        </row>
        <row r="187">
          <cell r="B187" t="str">
            <v>Королев Владимир</v>
          </cell>
          <cell r="C187" t="str">
            <v>Волкуша</v>
          </cell>
          <cell r="E187">
            <v>157</v>
          </cell>
          <cell r="F187">
            <v>1965</v>
          </cell>
          <cell r="G187">
            <v>0.0013761574074074075</v>
          </cell>
          <cell r="H187">
            <v>0.002707175925925926</v>
          </cell>
          <cell r="I187">
            <v>0.004013888888888889</v>
          </cell>
          <cell r="J187">
            <v>0.005417824074074074</v>
          </cell>
          <cell r="K187">
            <v>0.006704513888888889</v>
          </cell>
          <cell r="L187" t="str">
            <v>+00:00,00</v>
          </cell>
          <cell r="M187">
            <v>33</v>
          </cell>
        </row>
        <row r="188">
          <cell r="B188" t="str">
            <v>Ильвовский Алексей</v>
          </cell>
          <cell r="C188" t="str">
            <v>Альфа-Битца</v>
          </cell>
          <cell r="D188" t="str">
            <v>КМС</v>
          </cell>
          <cell r="E188">
            <v>162</v>
          </cell>
          <cell r="F188">
            <v>1961</v>
          </cell>
          <cell r="G188">
            <v>0.0013726851851851851</v>
          </cell>
          <cell r="H188">
            <v>0.0027106481481481482</v>
          </cell>
          <cell r="I188">
            <v>0.004092592592592593</v>
          </cell>
          <cell r="J188">
            <v>0.0054594907407407404</v>
          </cell>
          <cell r="K188">
            <v>0.006837384259259259</v>
          </cell>
          <cell r="L188" t="str">
            <v>+00:11,48</v>
          </cell>
          <cell r="M188">
            <v>31</v>
          </cell>
        </row>
        <row r="189">
          <cell r="B189" t="str">
            <v>Незванов Юрий</v>
          </cell>
          <cell r="C189" t="str">
            <v>ЛК Арена</v>
          </cell>
          <cell r="E189">
            <v>159</v>
          </cell>
          <cell r="F189">
            <v>1962</v>
          </cell>
          <cell r="G189">
            <v>0.001371527777777778</v>
          </cell>
          <cell r="H189">
            <v>0.0027858796296296295</v>
          </cell>
          <cell r="I189">
            <v>0.004181712962962963</v>
          </cell>
          <cell r="J189">
            <v>0.005604166666666667</v>
          </cell>
          <cell r="K189">
            <v>0.006991203703703704</v>
          </cell>
          <cell r="L189" t="str">
            <v>+00:24,77</v>
          </cell>
          <cell r="M189">
            <v>29</v>
          </cell>
        </row>
        <row r="190">
          <cell r="B190" t="str">
            <v>Кондратьев Константин</v>
          </cell>
          <cell r="C190" t="str">
            <v>СШОР 111-ФОК Лотос</v>
          </cell>
          <cell r="D190" t="str">
            <v>I</v>
          </cell>
          <cell r="E190">
            <v>153</v>
          </cell>
          <cell r="F190">
            <v>1964</v>
          </cell>
          <cell r="G190">
            <v>0.001388888888888889</v>
          </cell>
          <cell r="H190">
            <v>0.002841435185185185</v>
          </cell>
          <cell r="I190">
            <v>0.004314814814814815</v>
          </cell>
          <cell r="J190">
            <v>0.005822916666666666</v>
          </cell>
          <cell r="K190">
            <v>0.0072620370370370365</v>
          </cell>
          <cell r="L190" t="str">
            <v>+00:48,17</v>
          </cell>
          <cell r="M190">
            <v>27</v>
          </cell>
        </row>
        <row r="191">
          <cell r="B191" t="str">
            <v>Доценко Виктор</v>
          </cell>
          <cell r="C191" t="str">
            <v>Динамо/Маруся</v>
          </cell>
          <cell r="D191" t="str">
            <v>МС</v>
          </cell>
          <cell r="E191">
            <v>154</v>
          </cell>
          <cell r="F191">
            <v>1957</v>
          </cell>
          <cell r="G191">
            <v>0.0014386574074074076</v>
          </cell>
          <cell r="H191">
            <v>0.002870370370370371</v>
          </cell>
          <cell r="I191">
            <v>0.004337962962962963</v>
          </cell>
          <cell r="J191">
            <v>0.005831018518518519</v>
          </cell>
          <cell r="K191">
            <v>0.007278356481481482</v>
          </cell>
          <cell r="L191" t="str">
            <v>+00:49,58</v>
          </cell>
          <cell r="M191">
            <v>26</v>
          </cell>
        </row>
        <row r="192">
          <cell r="B192" t="str">
            <v>Михаровский Владимир</v>
          </cell>
          <cell r="C192" t="str">
            <v>лично</v>
          </cell>
          <cell r="E192">
            <v>160</v>
          </cell>
          <cell r="F192">
            <v>1956</v>
          </cell>
          <cell r="G192">
            <v>0.0014027777777777777</v>
          </cell>
          <cell r="H192">
            <v>0.0028530092592592596</v>
          </cell>
          <cell r="I192">
            <v>0.00438425925925926</v>
          </cell>
          <cell r="J192">
            <v>0.005918981481481481</v>
          </cell>
          <cell r="K192">
            <v>0.007426157407407408</v>
          </cell>
          <cell r="L192" t="str">
            <v>+01:02,35</v>
          </cell>
          <cell r="M192">
            <v>25</v>
          </cell>
        </row>
        <row r="197">
          <cell r="B197" t="str">
            <v>Абакумов Виктор</v>
          </cell>
          <cell r="E197">
            <v>151</v>
          </cell>
          <cell r="F197">
            <v>1950</v>
          </cell>
          <cell r="G197">
            <v>0.0016550925925925926</v>
          </cell>
          <cell r="H197">
            <v>0.003252314814814815</v>
          </cell>
          <cell r="I197">
            <v>0.0048321759259259255</v>
          </cell>
          <cell r="J197">
            <v>0.006462962962962963</v>
          </cell>
          <cell r="K197">
            <v>0.008002083333333333</v>
          </cell>
          <cell r="L197" t="str">
            <v>+00:51,80</v>
          </cell>
          <cell r="M197">
            <v>26</v>
          </cell>
        </row>
        <row r="198">
          <cell r="B198" t="str">
            <v>Банецкий Виктор</v>
          </cell>
          <cell r="C198" t="str">
            <v>ЗелФЛГБ</v>
          </cell>
          <cell r="E198">
            <v>156</v>
          </cell>
          <cell r="F198">
            <v>1955</v>
          </cell>
          <cell r="G198">
            <v>0.001611111111111111</v>
          </cell>
          <cell r="H198">
            <v>0.0031863425925925926</v>
          </cell>
          <cell r="I198">
            <v>0.004751157407407408</v>
          </cell>
          <cell r="J198">
            <v>0.006322916666666667</v>
          </cell>
          <cell r="K198">
            <v>0.007851157407407407</v>
          </cell>
          <cell r="L198" t="str">
            <v>+00:38,76</v>
          </cell>
          <cell r="M198">
            <v>29</v>
          </cell>
        </row>
        <row r="199">
          <cell r="B199" t="str">
            <v>Бычков Игорь</v>
          </cell>
          <cell r="C199" t="str">
            <v>МУ "ЦЗВС" Дмитров</v>
          </cell>
          <cell r="E199">
            <v>152</v>
          </cell>
          <cell r="F199">
            <v>1951</v>
          </cell>
          <cell r="G199">
            <v>0.0016712962962962964</v>
          </cell>
          <cell r="H199">
            <v>0.003344907407407407</v>
          </cell>
          <cell r="I199">
            <v>0.005016203703703704</v>
          </cell>
          <cell r="J199">
            <v>0.0066782407407407415</v>
          </cell>
          <cell r="K199">
            <v>0.008343287037037036</v>
          </cell>
          <cell r="L199" t="str">
            <v>+01:21,28</v>
          </cell>
          <cell r="M199">
            <v>25</v>
          </cell>
        </row>
        <row r="200">
          <cell r="B200" t="str">
            <v>Горшков Сергей</v>
          </cell>
          <cell r="C200" t="str">
            <v>клуб "Маруся"</v>
          </cell>
          <cell r="E200">
            <v>155</v>
          </cell>
          <cell r="F200">
            <v>1954</v>
          </cell>
          <cell r="G200">
            <v>0.001519675925925926</v>
          </cell>
          <cell r="H200">
            <v>0.0030000000000000005</v>
          </cell>
          <cell r="I200">
            <v>0.0044375</v>
          </cell>
          <cell r="J200">
            <v>0.0059490740740740745</v>
          </cell>
          <cell r="K200">
            <v>0.007402546296296296</v>
          </cell>
          <cell r="L200" t="str">
            <v>+00:00,00</v>
          </cell>
          <cell r="M200">
            <v>33</v>
          </cell>
        </row>
        <row r="201">
          <cell r="B201" t="str">
            <v>Ефимов Михаил</v>
          </cell>
          <cell r="C201" t="str">
            <v>Москва, лично</v>
          </cell>
          <cell r="E201">
            <v>158</v>
          </cell>
          <cell r="F201">
            <v>1951</v>
          </cell>
          <cell r="G201">
            <v>0.0016342592592592596</v>
          </cell>
          <cell r="H201">
            <v>0.003222222222222222</v>
          </cell>
          <cell r="I201">
            <v>0.004841435185185186</v>
          </cell>
          <cell r="J201">
            <v>0.006403935185185186</v>
          </cell>
          <cell r="K201">
            <v>0.007960300925925926</v>
          </cell>
          <cell r="L201" t="str">
            <v>+00:48,19</v>
          </cell>
          <cell r="M201">
            <v>27</v>
          </cell>
        </row>
        <row r="202">
          <cell r="B202" t="str">
            <v>Ларин Владимир</v>
          </cell>
          <cell r="C202" t="str">
            <v>Подольск</v>
          </cell>
          <cell r="E202">
            <v>163</v>
          </cell>
          <cell r="F202">
            <v>1954</v>
          </cell>
          <cell r="G202">
            <v>0.001574074074074074</v>
          </cell>
          <cell r="H202">
            <v>0.003085648148148148</v>
          </cell>
          <cell r="I202">
            <v>0.004635416666666667</v>
          </cell>
          <cell r="J202">
            <v>0.0061747685185185195</v>
          </cell>
          <cell r="K202">
            <v>0.007746296296296296</v>
          </cell>
          <cell r="L202" t="str">
            <v>+00:29,70</v>
          </cell>
          <cell r="M202">
            <v>31</v>
          </cell>
        </row>
        <row r="203">
          <cell r="B203" t="str">
            <v>Самойлов Валерий</v>
          </cell>
          <cell r="C203" t="str">
            <v>Пересвет</v>
          </cell>
          <cell r="E203">
            <v>161</v>
          </cell>
          <cell r="F203">
            <v>1955</v>
          </cell>
          <cell r="G203">
            <v>0.002</v>
          </cell>
          <cell r="H203">
            <v>0.004068287037037037</v>
          </cell>
          <cell r="I203">
            <v>0.006069444444444444</v>
          </cell>
          <cell r="J203">
            <v>0.008096064814814815</v>
          </cell>
          <cell r="K203">
            <v>0.010151388888888889</v>
          </cell>
          <cell r="L203" t="str">
            <v>+03:57,50</v>
          </cell>
          <cell r="M203">
            <v>24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11">
          <cell r="B11" t="str">
            <v>Солодов Иван</v>
          </cell>
          <cell r="C11" t="str">
            <v>ЦСП "Луч"</v>
          </cell>
          <cell r="D11" t="str">
            <v>МСМК</v>
          </cell>
          <cell r="E11">
            <v>102</v>
          </cell>
          <cell r="F11">
            <v>1989</v>
          </cell>
          <cell r="G11">
            <v>0.002297453703703704</v>
          </cell>
          <cell r="H11">
            <v>0.004797453703703704</v>
          </cell>
          <cell r="I11">
            <v>0.007391203703703703</v>
          </cell>
          <cell r="J11">
            <v>0.009984953703703704</v>
          </cell>
          <cell r="K11">
            <v>0.01273611111111111</v>
          </cell>
          <cell r="L11">
            <v>0.015381944444444443</v>
          </cell>
          <cell r="M11">
            <v>0.01820023148148148</v>
          </cell>
          <cell r="N11">
            <v>0.02085324074074074</v>
          </cell>
          <cell r="O11">
            <v>33</v>
          </cell>
        </row>
        <row r="12">
          <cell r="B12" t="str">
            <v>Безгин Илья</v>
          </cell>
          <cell r="C12" t="str">
            <v>ГСОБ "Лесная"</v>
          </cell>
          <cell r="E12">
            <v>111</v>
          </cell>
          <cell r="F12">
            <v>1977</v>
          </cell>
          <cell r="G12">
            <v>0.0022222222222222222</v>
          </cell>
          <cell r="H12">
            <v>0.004748842592592592</v>
          </cell>
          <cell r="I12">
            <v>0.007402777777777778</v>
          </cell>
          <cell r="J12">
            <v>0.010116898148148147</v>
          </cell>
          <cell r="K12">
            <v>0.012902777777777777</v>
          </cell>
          <cell r="L12">
            <v>0.015679398148148147</v>
          </cell>
          <cell r="M12">
            <v>0.01842939814814815</v>
          </cell>
          <cell r="N12">
            <v>0.02117037037037037</v>
          </cell>
          <cell r="O12">
            <v>31</v>
          </cell>
        </row>
        <row r="13">
          <cell r="B13" t="str">
            <v>Корсаков Сергей</v>
          </cell>
          <cell r="C13" t="str">
            <v>ЦСП "Луч"</v>
          </cell>
          <cell r="D13" t="str">
            <v>МС</v>
          </cell>
          <cell r="E13">
            <v>101</v>
          </cell>
          <cell r="F13">
            <v>1991</v>
          </cell>
          <cell r="G13">
            <v>0.0024421296296296296</v>
          </cell>
          <cell r="H13">
            <v>0.004976851851851852</v>
          </cell>
          <cell r="I13">
            <v>0.007572916666666666</v>
          </cell>
          <cell r="J13">
            <v>0.010167824074074074</v>
          </cell>
          <cell r="K13">
            <v>0.012969907407407407</v>
          </cell>
          <cell r="L13">
            <v>0.01607986111111111</v>
          </cell>
          <cell r="M13">
            <v>0.019184027777777776</v>
          </cell>
          <cell r="N13">
            <v>0.022046759259259262</v>
          </cell>
          <cell r="O13">
            <v>29</v>
          </cell>
        </row>
        <row r="14">
          <cell r="B14" t="str">
            <v>Ячков Сергей</v>
          </cell>
          <cell r="C14" t="str">
            <v>Волкуша</v>
          </cell>
          <cell r="E14">
            <v>103</v>
          </cell>
          <cell r="F14">
            <v>1991</v>
          </cell>
          <cell r="G14">
            <v>0.0025092592592592593</v>
          </cell>
          <cell r="H14">
            <v>0.005268518518518519</v>
          </cell>
          <cell r="I14">
            <v>0.008163194444444445</v>
          </cell>
          <cell r="J14">
            <v>0.011062500000000001</v>
          </cell>
          <cell r="K14">
            <v>0.013898148148148147</v>
          </cell>
          <cell r="L14">
            <v>0.016711805555555556</v>
          </cell>
          <cell r="M14">
            <v>0.019510416666666665</v>
          </cell>
          <cell r="N14">
            <v>0.022211805555555558</v>
          </cell>
          <cell r="O14">
            <v>27</v>
          </cell>
        </row>
        <row r="15">
          <cell r="B15" t="str">
            <v>Малков Николай</v>
          </cell>
          <cell r="E15">
            <v>107</v>
          </cell>
          <cell r="F15">
            <v>1983</v>
          </cell>
          <cell r="G15">
            <v>0.0025046296296296297</v>
          </cell>
          <cell r="H15">
            <v>0.00530324074074074</v>
          </cell>
          <cell r="I15">
            <v>0.00817939814814815</v>
          </cell>
          <cell r="J15">
            <v>0.011072916666666667</v>
          </cell>
          <cell r="K15">
            <v>0.01397800925925926</v>
          </cell>
          <cell r="L15">
            <v>0.016791666666666667</v>
          </cell>
          <cell r="M15">
            <v>0.01969212962962963</v>
          </cell>
          <cell r="N15">
            <v>0.0225875</v>
          </cell>
          <cell r="O15">
            <v>26</v>
          </cell>
        </row>
        <row r="16">
          <cell r="B16" t="str">
            <v>Царев Сергей</v>
          </cell>
          <cell r="C16" t="str">
            <v>Подольск</v>
          </cell>
          <cell r="E16">
            <v>108</v>
          </cell>
          <cell r="F16">
            <v>1990</v>
          </cell>
          <cell r="G16">
            <v>0.0024120370370370368</v>
          </cell>
          <cell r="H16">
            <v>0.005140046296296296</v>
          </cell>
          <cell r="I16">
            <v>0.00801736111111111</v>
          </cell>
          <cell r="J16">
            <v>0.010891203703703703</v>
          </cell>
          <cell r="K16">
            <v>0.013796296296296298</v>
          </cell>
          <cell r="L16">
            <v>0.01675347222222222</v>
          </cell>
          <cell r="M16">
            <v>0.019756944444444445</v>
          </cell>
          <cell r="N16">
            <v>0.022602546296296294</v>
          </cell>
          <cell r="O16">
            <v>25</v>
          </cell>
        </row>
        <row r="17">
          <cell r="B17" t="str">
            <v>Чирков Алексей</v>
          </cell>
          <cell r="E17">
            <v>114</v>
          </cell>
          <cell r="F17">
            <v>1986</v>
          </cell>
          <cell r="G17">
            <v>0.0024571759259259256</v>
          </cell>
          <cell r="H17">
            <v>0.005207175925925926</v>
          </cell>
          <cell r="I17">
            <v>0.007922453703703704</v>
          </cell>
          <cell r="J17">
            <v>0.010758101851851852</v>
          </cell>
          <cell r="K17">
            <v>0.01387384259259259</v>
          </cell>
          <cell r="L17">
            <v>0.017043981481481483</v>
          </cell>
          <cell r="M17">
            <v>0.020155092592592593</v>
          </cell>
          <cell r="N17">
            <v>0.0230744212962963</v>
          </cell>
          <cell r="O17">
            <v>24</v>
          </cell>
        </row>
        <row r="18">
          <cell r="B18" t="str">
            <v>Старовойтов Степан</v>
          </cell>
          <cell r="C18" t="str">
            <v>Бабушкино</v>
          </cell>
          <cell r="E18">
            <v>106</v>
          </cell>
          <cell r="F18">
            <v>1995</v>
          </cell>
          <cell r="G18">
            <v>0.002542824074074074</v>
          </cell>
          <cell r="H18">
            <v>0.0054988425925925925</v>
          </cell>
          <cell r="I18">
            <v>0.008532407407407407</v>
          </cell>
          <cell r="J18">
            <v>0.01173726851851852</v>
          </cell>
          <cell r="K18">
            <v>0.01505324074074074</v>
          </cell>
          <cell r="L18">
            <v>0.018328703703703705</v>
          </cell>
          <cell r="M18">
            <v>0.021328703703703707</v>
          </cell>
          <cell r="N18">
            <v>0.02451215277777778</v>
          </cell>
          <cell r="O18">
            <v>23</v>
          </cell>
        </row>
        <row r="19">
          <cell r="B19" t="str">
            <v>Комогоров Владимир</v>
          </cell>
          <cell r="C19" t="str">
            <v>лично</v>
          </cell>
          <cell r="E19">
            <v>104</v>
          </cell>
          <cell r="F19">
            <v>1976</v>
          </cell>
          <cell r="G19">
            <v>0.002715277777777778</v>
          </cell>
          <cell r="H19">
            <v>0.005732638888888889</v>
          </cell>
          <cell r="I19">
            <v>0.008891203703703703</v>
          </cell>
          <cell r="J19">
            <v>0.012092592592592592</v>
          </cell>
          <cell r="K19">
            <v>0.01520949074074074</v>
          </cell>
          <cell r="L19">
            <v>0.018439814814814815</v>
          </cell>
          <cell r="M19">
            <v>0.021552083333333333</v>
          </cell>
          <cell r="N19">
            <v>0.024549305555555553</v>
          </cell>
          <cell r="O19">
            <v>22</v>
          </cell>
        </row>
        <row r="20">
          <cell r="B20" t="str">
            <v>Ефремов Алексей</v>
          </cell>
          <cell r="C20" t="str">
            <v>База "Лесная" Троицк</v>
          </cell>
          <cell r="E20">
            <v>113</v>
          </cell>
          <cell r="F20">
            <v>1982</v>
          </cell>
          <cell r="G20">
            <v>0.0027592592592592595</v>
          </cell>
          <cell r="H20">
            <v>0.005835648148148148</v>
          </cell>
          <cell r="I20">
            <v>0.009000000000000001</v>
          </cell>
          <cell r="J20">
            <v>0.012327546296296295</v>
          </cell>
          <cell r="K20">
            <v>0.015436342592592592</v>
          </cell>
          <cell r="L20">
            <v>0.018622685185185183</v>
          </cell>
          <cell r="M20">
            <v>0.021641203703703704</v>
          </cell>
          <cell r="N20">
            <v>0.024787037037037038</v>
          </cell>
          <cell r="O20">
            <v>21</v>
          </cell>
        </row>
        <row r="21">
          <cell r="B21" t="str">
            <v>Анфилов Александр</v>
          </cell>
          <cell r="C21" t="str">
            <v>лично</v>
          </cell>
          <cell r="E21">
            <v>110</v>
          </cell>
          <cell r="F21">
            <v>1977</v>
          </cell>
          <cell r="G21">
            <v>0.002814814814814815</v>
          </cell>
          <cell r="H21">
            <v>0.005894675925925926</v>
          </cell>
          <cell r="I21">
            <v>0.008967592592592593</v>
          </cell>
          <cell r="J21">
            <v>0.01213773148148148</v>
          </cell>
          <cell r="K21">
            <v>0.015445601851851851</v>
          </cell>
          <cell r="L21">
            <v>0.01857638888888889</v>
          </cell>
          <cell r="M21">
            <v>0.021760416666666667</v>
          </cell>
          <cell r="N21">
            <v>0.024980902777777775</v>
          </cell>
          <cell r="O21">
            <v>20</v>
          </cell>
        </row>
        <row r="22">
          <cell r="B22" t="str">
            <v>Ганушкин Антон</v>
          </cell>
          <cell r="C22" t="str">
            <v>ПИФКиС</v>
          </cell>
          <cell r="D22" t="str">
            <v>I</v>
          </cell>
          <cell r="E22">
            <v>109</v>
          </cell>
          <cell r="F22">
            <v>1994</v>
          </cell>
          <cell r="G22">
            <v>0.0026296296296296293</v>
          </cell>
          <cell r="H22">
            <v>0.005967592592592593</v>
          </cell>
          <cell r="I22">
            <v>0.009622685185185186</v>
          </cell>
          <cell r="J22">
            <v>0.013188657407407408</v>
          </cell>
          <cell r="K22">
            <v>0.016979166666666667</v>
          </cell>
          <cell r="L22">
            <v>0.02069560185185185</v>
          </cell>
          <cell r="M22">
            <v>0.02405208333333333</v>
          </cell>
          <cell r="N22">
            <v>0.02743275462962963</v>
          </cell>
          <cell r="O22">
            <v>19</v>
          </cell>
        </row>
        <row r="23">
          <cell r="B23" t="str">
            <v>Пидимов Андрей</v>
          </cell>
          <cell r="C23" t="str">
            <v>База "Лесная" Троицк</v>
          </cell>
          <cell r="E23">
            <v>112</v>
          </cell>
          <cell r="F23">
            <v>1987</v>
          </cell>
          <cell r="G23">
            <v>0.0028449074074074075</v>
          </cell>
          <cell r="H23">
            <v>0.006255787037037036</v>
          </cell>
          <cell r="I23">
            <v>0.009754629629629629</v>
          </cell>
          <cell r="J23">
            <v>0.01347800925925926</v>
          </cell>
          <cell r="K23">
            <v>0.01735763888888889</v>
          </cell>
          <cell r="L23">
            <v>0.02114699074074074</v>
          </cell>
          <cell r="M23">
            <v>0.024682870370370372</v>
          </cell>
          <cell r="N23">
            <v>0.028270486111111107</v>
          </cell>
          <cell r="O23">
            <v>18</v>
          </cell>
        </row>
        <row r="24">
          <cell r="B24" t="str">
            <v>Прошин Денис</v>
          </cell>
          <cell r="E24">
            <v>115</v>
          </cell>
          <cell r="G24">
            <v>0.003228009259259259</v>
          </cell>
          <cell r="H24">
            <v>0.0072581018518518515</v>
          </cell>
          <cell r="I24">
            <v>0.011418981481481483</v>
          </cell>
          <cell r="J24">
            <v>0.015462962962962963</v>
          </cell>
          <cell r="K24">
            <v>0.019650462962962963</v>
          </cell>
          <cell r="L24">
            <v>0.02390046296296296</v>
          </cell>
          <cell r="M24">
            <v>0.02795601851851852</v>
          </cell>
          <cell r="N24">
            <v>0.03198287037037037</v>
          </cell>
          <cell r="O24">
            <v>17</v>
          </cell>
        </row>
        <row r="25">
          <cell r="B25" t="str">
            <v>Цыпленков Константин</v>
          </cell>
          <cell r="C25" t="str">
            <v>лично</v>
          </cell>
          <cell r="E25">
            <v>105</v>
          </cell>
          <cell r="F25">
            <v>1981</v>
          </cell>
          <cell r="G25">
            <v>0.003368055555555555</v>
          </cell>
          <cell r="H25">
            <v>0.007370370370370371</v>
          </cell>
          <cell r="I25">
            <v>0.011451388888888888</v>
          </cell>
          <cell r="J25">
            <v>0.015621527777777778</v>
          </cell>
          <cell r="K25">
            <v>0.01973726851851852</v>
          </cell>
          <cell r="L25">
            <v>0.024037037037037034</v>
          </cell>
          <cell r="M25">
            <v>0.028258101851851857</v>
          </cell>
          <cell r="N25">
            <v>0.03255474537037037</v>
          </cell>
          <cell r="O25">
            <v>16</v>
          </cell>
        </row>
        <row r="29">
          <cell r="B29" t="str">
            <v>Щепёткин Алексей</v>
          </cell>
          <cell r="C29" t="str">
            <v>triskirun.ru</v>
          </cell>
          <cell r="D29" t="str">
            <v>МС</v>
          </cell>
          <cell r="E29">
            <v>58</v>
          </cell>
          <cell r="F29">
            <v>1968</v>
          </cell>
          <cell r="G29">
            <v>0.0024305555555555556</v>
          </cell>
          <cell r="H29">
            <v>0.005175925925925926</v>
          </cell>
          <cell r="I29">
            <v>0.008064814814814815</v>
          </cell>
          <cell r="J29">
            <v>0.010952546296296295</v>
          </cell>
          <cell r="K29">
            <v>0.013870370370370371</v>
          </cell>
          <cell r="L29">
            <v>0.016824074074074075</v>
          </cell>
          <cell r="M29">
            <v>0.019786226851851853</v>
          </cell>
          <cell r="N29">
            <v>33</v>
          </cell>
        </row>
        <row r="30">
          <cell r="B30" t="str">
            <v>Зернов Сергей</v>
          </cell>
          <cell r="C30" t="str">
            <v>Румянцево, Salomon</v>
          </cell>
          <cell r="E30">
            <v>61</v>
          </cell>
          <cell r="F30">
            <v>1969</v>
          </cell>
          <cell r="G30">
            <v>0.0026412037037037033</v>
          </cell>
          <cell r="H30">
            <v>0.005510416666666667</v>
          </cell>
          <cell r="I30">
            <v>0.008459490740740741</v>
          </cell>
          <cell r="J30">
            <v>0.01133449074074074</v>
          </cell>
          <cell r="K30">
            <v>0.014317129629629631</v>
          </cell>
          <cell r="L30">
            <v>0.017133101851851854</v>
          </cell>
          <cell r="M30">
            <v>0.019925462962962964</v>
          </cell>
          <cell r="N30">
            <v>31</v>
          </cell>
        </row>
        <row r="31">
          <cell r="B31" t="str">
            <v>Есаков Сергей</v>
          </cell>
          <cell r="C31" t="str">
            <v>СК Посейдон</v>
          </cell>
          <cell r="E31">
            <v>55</v>
          </cell>
          <cell r="F31">
            <v>1967</v>
          </cell>
          <cell r="G31">
            <v>0.002599537037037037</v>
          </cell>
          <cell r="H31">
            <v>0.0053750000000000004</v>
          </cell>
          <cell r="I31">
            <v>0.00838773148148148</v>
          </cell>
          <cell r="J31">
            <v>0.011489583333333336</v>
          </cell>
          <cell r="K31">
            <v>0.014497685185185185</v>
          </cell>
          <cell r="L31">
            <v>0.017620370370370373</v>
          </cell>
          <cell r="M31">
            <v>0.02076550925925926</v>
          </cell>
          <cell r="N31">
            <v>29</v>
          </cell>
        </row>
        <row r="32">
          <cell r="B32" t="str">
            <v>Машинистов Сергей</v>
          </cell>
          <cell r="C32" t="str">
            <v>с/к Волна</v>
          </cell>
          <cell r="E32">
            <v>51</v>
          </cell>
          <cell r="F32">
            <v>1968</v>
          </cell>
          <cell r="G32">
            <v>0.002704861111111111</v>
          </cell>
          <cell r="H32">
            <v>0.005652777777777778</v>
          </cell>
          <cell r="I32">
            <v>0.00863425925925926</v>
          </cell>
          <cell r="J32">
            <v>0.011680555555555555</v>
          </cell>
          <cell r="K32">
            <v>0.014807870370370372</v>
          </cell>
          <cell r="L32">
            <v>0.01794560185185185</v>
          </cell>
          <cell r="M32">
            <v>0.021101851851851854</v>
          </cell>
          <cell r="N32">
            <v>27</v>
          </cell>
        </row>
        <row r="33">
          <cell r="B33" t="str">
            <v>Будник Александр</v>
          </cell>
          <cell r="C33" t="str">
            <v>Москва, лично</v>
          </cell>
          <cell r="E33">
            <v>64</v>
          </cell>
          <cell r="F33">
            <v>1972</v>
          </cell>
          <cell r="G33">
            <v>0.0028136574074074075</v>
          </cell>
          <cell r="H33">
            <v>0.0059375</v>
          </cell>
          <cell r="I33">
            <v>0.008962962962962963</v>
          </cell>
          <cell r="J33">
            <v>0.012034722222222223</v>
          </cell>
          <cell r="K33">
            <v>0.015262731481481481</v>
          </cell>
          <cell r="L33">
            <v>0.01856134259259259</v>
          </cell>
          <cell r="M33">
            <v>0.02148622685185185</v>
          </cell>
          <cell r="N33">
            <v>26</v>
          </cell>
        </row>
        <row r="34">
          <cell r="B34" t="str">
            <v>Есаков Игорь</v>
          </cell>
          <cell r="C34" t="str">
            <v>СК Посейдон</v>
          </cell>
          <cell r="E34">
            <v>53</v>
          </cell>
          <cell r="F34">
            <v>1969</v>
          </cell>
          <cell r="G34">
            <v>0.0026655092592592594</v>
          </cell>
          <cell r="H34">
            <v>0.005717592592592593</v>
          </cell>
          <cell r="I34">
            <v>0.008886574074074075</v>
          </cell>
          <cell r="J34">
            <v>0.011944444444444445</v>
          </cell>
          <cell r="K34">
            <v>0.015123842592592592</v>
          </cell>
          <cell r="L34">
            <v>0.018383101851851852</v>
          </cell>
          <cell r="M34">
            <v>0.021541550925925926</v>
          </cell>
          <cell r="N34">
            <v>25</v>
          </cell>
        </row>
        <row r="35">
          <cell r="B35" t="str">
            <v>Шмидт Александр</v>
          </cell>
          <cell r="C35" t="str">
            <v>Богородское</v>
          </cell>
          <cell r="E35">
            <v>62</v>
          </cell>
          <cell r="F35">
            <v>1972</v>
          </cell>
          <cell r="G35">
            <v>0.00259375</v>
          </cell>
          <cell r="H35">
            <v>0.005621527777777778</v>
          </cell>
          <cell r="I35">
            <v>0.00887962962962963</v>
          </cell>
          <cell r="J35">
            <v>0.012084490740740741</v>
          </cell>
          <cell r="K35">
            <v>0.015462962962962963</v>
          </cell>
          <cell r="L35">
            <v>0.018841435185185187</v>
          </cell>
          <cell r="M35">
            <v>0.0220375</v>
          </cell>
          <cell r="N35">
            <v>24</v>
          </cell>
        </row>
        <row r="36">
          <cell r="B36" t="str">
            <v>Иванов Александр</v>
          </cell>
          <cell r="C36" t="str">
            <v>лично</v>
          </cell>
          <cell r="E36">
            <v>63</v>
          </cell>
          <cell r="F36">
            <v>1972</v>
          </cell>
          <cell r="G36">
            <v>0.00265162037037037</v>
          </cell>
          <cell r="H36">
            <v>0.005835648148148148</v>
          </cell>
          <cell r="I36">
            <v>0.009025462962962963</v>
          </cell>
          <cell r="J36">
            <v>0.01231134259259259</v>
          </cell>
          <cell r="K36">
            <v>0.01572337962962963</v>
          </cell>
          <cell r="L36">
            <v>0.019085648148148147</v>
          </cell>
          <cell r="M36">
            <v>0.022428587962962963</v>
          </cell>
          <cell r="N36">
            <v>23</v>
          </cell>
        </row>
        <row r="37">
          <cell r="B37" t="str">
            <v>Журавлев Денис</v>
          </cell>
          <cell r="C37" t="str">
            <v>ФЛГБ Зеленоград</v>
          </cell>
          <cell r="E37">
            <v>52</v>
          </cell>
          <cell r="F37">
            <v>1970</v>
          </cell>
          <cell r="G37">
            <v>0.0026979166666666666</v>
          </cell>
          <cell r="H37">
            <v>0.0057465277777777775</v>
          </cell>
          <cell r="I37">
            <v>0.008981481481481481</v>
          </cell>
          <cell r="J37">
            <v>0.012251157407407407</v>
          </cell>
          <cell r="K37">
            <v>0.01576851851851852</v>
          </cell>
          <cell r="L37">
            <v>0.019167824074074073</v>
          </cell>
          <cell r="M37">
            <v>0.022515856481481484</v>
          </cell>
          <cell r="N37">
            <v>22</v>
          </cell>
        </row>
        <row r="38">
          <cell r="B38" t="str">
            <v>Аникин Александр</v>
          </cell>
          <cell r="C38" t="str">
            <v>Москва, СК Лось</v>
          </cell>
          <cell r="E38">
            <v>56</v>
          </cell>
          <cell r="F38">
            <v>1968</v>
          </cell>
          <cell r="G38">
            <v>0.002912037037037037</v>
          </cell>
          <cell r="H38">
            <v>0.006182870370370371</v>
          </cell>
          <cell r="I38">
            <v>0.00972800925925926</v>
          </cell>
          <cell r="J38">
            <v>0.013018518518518518</v>
          </cell>
          <cell r="K38">
            <v>0.016488425925925924</v>
          </cell>
          <cell r="L38">
            <v>0.019899305555555555</v>
          </cell>
          <cell r="M38">
            <v>0.02315451388888889</v>
          </cell>
          <cell r="N38">
            <v>21</v>
          </cell>
        </row>
        <row r="39">
          <cell r="B39" t="str">
            <v>Ендовицкий Влас</v>
          </cell>
          <cell r="C39" t="str">
            <v>Лыжный сервис "ТОКО"</v>
          </cell>
          <cell r="D39" t="str">
            <v>Iю</v>
          </cell>
          <cell r="E39">
            <v>59</v>
          </cell>
          <cell r="F39">
            <v>1970</v>
          </cell>
          <cell r="G39">
            <v>0.002762731481481482</v>
          </cell>
          <cell r="H39">
            <v>0.006100694444444444</v>
          </cell>
          <cell r="I39">
            <v>0.00954861111111111</v>
          </cell>
          <cell r="J39">
            <v>0.013025462962962963</v>
          </cell>
          <cell r="K39">
            <v>0.016578703703703703</v>
          </cell>
          <cell r="L39">
            <v>0.020047453703703703</v>
          </cell>
          <cell r="M39">
            <v>0.02345104166666667</v>
          </cell>
          <cell r="N39">
            <v>20</v>
          </cell>
        </row>
        <row r="40">
          <cell r="B40" t="str">
            <v>Ганушкин Олег</v>
          </cell>
          <cell r="C40" t="str">
            <v>Братцево</v>
          </cell>
          <cell r="E40">
            <v>54</v>
          </cell>
          <cell r="F40">
            <v>1972</v>
          </cell>
          <cell r="G40">
            <v>0.003101851851851852</v>
          </cell>
          <cell r="H40">
            <v>0.006474537037037038</v>
          </cell>
          <cell r="I40">
            <v>0.010119212962962964</v>
          </cell>
          <cell r="J40">
            <v>0.013699074074074074</v>
          </cell>
          <cell r="K40">
            <v>0.017373842592592594</v>
          </cell>
          <cell r="L40">
            <v>0.021059027777777777</v>
          </cell>
          <cell r="M40">
            <v>0.024765046296296295</v>
          </cell>
          <cell r="N40">
            <v>19</v>
          </cell>
        </row>
        <row r="41">
          <cell r="B41" t="str">
            <v>Быков Евгений</v>
          </cell>
          <cell r="C41" t="str">
            <v>лично</v>
          </cell>
          <cell r="E41">
            <v>57</v>
          </cell>
          <cell r="F41">
            <v>1970</v>
          </cell>
          <cell r="G41">
            <v>0.0038460648148148147</v>
          </cell>
          <cell r="H41">
            <v>0.007653935185185185</v>
          </cell>
          <cell r="I41">
            <v>0.011547453703703704</v>
          </cell>
          <cell r="J41">
            <v>0.015791666666666666</v>
          </cell>
          <cell r="K41">
            <v>0.020078703703703706</v>
          </cell>
          <cell r="L41">
            <v>0.02423263888888889</v>
          </cell>
          <cell r="M41">
            <v>0.028078009259259257</v>
          </cell>
          <cell r="N41">
            <v>18</v>
          </cell>
        </row>
        <row r="42">
          <cell r="B42" t="str">
            <v>Шавеко Денис</v>
          </cell>
          <cell r="C42" t="str">
            <v>лично</v>
          </cell>
          <cell r="D42" t="str">
            <v>I</v>
          </cell>
          <cell r="E42">
            <v>60</v>
          </cell>
          <cell r="F42">
            <v>1974</v>
          </cell>
          <cell r="G42">
            <v>0.002903935185185185</v>
          </cell>
          <cell r="H42">
            <v>0.006351851851851852</v>
          </cell>
          <cell r="I42">
            <v>0.010107638888888888</v>
          </cell>
          <cell r="J42" t="str">
            <v>сошел</v>
          </cell>
          <cell r="N42">
            <v>0</v>
          </cell>
        </row>
        <row r="46">
          <cell r="B46" t="str">
            <v>Немцов Сергей</v>
          </cell>
          <cell r="C46" t="str">
            <v>Сычи, Истина</v>
          </cell>
          <cell r="E46">
            <v>1</v>
          </cell>
          <cell r="F46">
            <v>1965</v>
          </cell>
          <cell r="G46">
            <v>0.0024849537037037036</v>
          </cell>
          <cell r="H46">
            <v>0.00525462962962963</v>
          </cell>
          <cell r="I46">
            <v>0.008153935185185186</v>
          </cell>
          <cell r="J46">
            <v>0.01127662037037037</v>
          </cell>
          <cell r="K46">
            <v>0.014302083333333333</v>
          </cell>
          <cell r="L46">
            <v>0.017252893518518518</v>
          </cell>
          <cell r="M46">
            <v>33</v>
          </cell>
        </row>
        <row r="47">
          <cell r="B47" t="str">
            <v>Воробьев Виктор</v>
          </cell>
          <cell r="C47" t="str">
            <v>с/к Волна</v>
          </cell>
          <cell r="E47">
            <v>6</v>
          </cell>
          <cell r="F47">
            <v>1963</v>
          </cell>
          <cell r="G47">
            <v>0.0026747685185185186</v>
          </cell>
          <cell r="H47">
            <v>0.005593750000000001</v>
          </cell>
          <cell r="I47">
            <v>0.008600694444444444</v>
          </cell>
          <cell r="J47">
            <v>0.01150925925925926</v>
          </cell>
          <cell r="K47">
            <v>0.014430555555555556</v>
          </cell>
          <cell r="L47">
            <v>0.017437847222222223</v>
          </cell>
          <cell r="M47">
            <v>31</v>
          </cell>
        </row>
        <row r="48">
          <cell r="B48" t="str">
            <v>Королев Владимир</v>
          </cell>
          <cell r="C48" t="str">
            <v>Волкуша</v>
          </cell>
          <cell r="E48">
            <v>8</v>
          </cell>
          <cell r="F48">
            <v>1965</v>
          </cell>
          <cell r="G48">
            <v>0.0026354166666666665</v>
          </cell>
          <cell r="H48">
            <v>0.0055613425925925926</v>
          </cell>
          <cell r="I48">
            <v>0.008562499999999999</v>
          </cell>
          <cell r="J48">
            <v>0.011583333333333333</v>
          </cell>
          <cell r="K48">
            <v>0.014585648148148148</v>
          </cell>
          <cell r="L48">
            <v>0.017697337962962963</v>
          </cell>
          <cell r="M48">
            <v>29</v>
          </cell>
        </row>
        <row r="49">
          <cell r="B49" t="str">
            <v>Носенко Валерий</v>
          </cell>
          <cell r="E49">
            <v>2</v>
          </cell>
          <cell r="F49">
            <v>1965</v>
          </cell>
          <cell r="G49">
            <v>0.0026435185185185186</v>
          </cell>
          <cell r="H49">
            <v>0.005625</v>
          </cell>
          <cell r="I49">
            <v>0.008729166666666666</v>
          </cell>
          <cell r="J49">
            <v>0.011805555555555555</v>
          </cell>
          <cell r="K49">
            <v>0.014787037037037036</v>
          </cell>
          <cell r="L49">
            <v>0.017816550925925927</v>
          </cell>
          <cell r="M49">
            <v>27</v>
          </cell>
        </row>
        <row r="50">
          <cell r="B50" t="str">
            <v>Кондрашов Андрей</v>
          </cell>
          <cell r="C50" t="str">
            <v>клуб "Манжосов"</v>
          </cell>
          <cell r="E50">
            <v>11</v>
          </cell>
          <cell r="F50">
            <v>1959</v>
          </cell>
          <cell r="G50">
            <v>0.002631944444444444</v>
          </cell>
          <cell r="H50">
            <v>0.005644675925925927</v>
          </cell>
          <cell r="I50">
            <v>0.00875462962962963</v>
          </cell>
          <cell r="J50">
            <v>0.011869212962962962</v>
          </cell>
          <cell r="K50">
            <v>0.015096064814814814</v>
          </cell>
          <cell r="L50">
            <v>0.01823784722222222</v>
          </cell>
          <cell r="M50">
            <v>26</v>
          </cell>
        </row>
        <row r="51">
          <cell r="B51" t="str">
            <v>Ильвовский Алексей</v>
          </cell>
          <cell r="C51" t="str">
            <v>Альфа-Битца</v>
          </cell>
          <cell r="E51">
            <v>15</v>
          </cell>
          <cell r="F51">
            <v>1961</v>
          </cell>
          <cell r="G51">
            <v>0.002810185185185185</v>
          </cell>
          <cell r="H51">
            <v>0.005792824074074074</v>
          </cell>
          <cell r="I51">
            <v>0.008881944444444444</v>
          </cell>
          <cell r="J51">
            <v>0.012065972222222223</v>
          </cell>
          <cell r="K51">
            <v>0.01537037037037037</v>
          </cell>
          <cell r="L51">
            <v>0.018572800925925923</v>
          </cell>
          <cell r="M51">
            <v>25</v>
          </cell>
        </row>
        <row r="52">
          <cell r="B52" t="str">
            <v>Гарцев Евгений</v>
          </cell>
          <cell r="C52" t="str">
            <v>Ярославль</v>
          </cell>
          <cell r="E52">
            <v>4</v>
          </cell>
          <cell r="F52">
            <v>1964</v>
          </cell>
          <cell r="G52">
            <v>0.0028194444444444443</v>
          </cell>
          <cell r="H52">
            <v>0.006024305555555556</v>
          </cell>
          <cell r="I52">
            <v>0.009377314814814816</v>
          </cell>
          <cell r="J52">
            <v>0.012693287037037036</v>
          </cell>
          <cell r="K52">
            <v>0.01605787037037037</v>
          </cell>
          <cell r="L52">
            <v>0.019402314814814813</v>
          </cell>
          <cell r="M52">
            <v>24</v>
          </cell>
        </row>
        <row r="53">
          <cell r="B53" t="str">
            <v>Кондратьев Константин</v>
          </cell>
          <cell r="C53" t="str">
            <v>СШОР 111-ФОК Лотос</v>
          </cell>
          <cell r="D53" t="str">
            <v>I</v>
          </cell>
          <cell r="E53">
            <v>3</v>
          </cell>
          <cell r="F53">
            <v>1964</v>
          </cell>
          <cell r="G53">
            <v>0.0028194444444444443</v>
          </cell>
          <cell r="H53">
            <v>0.005990740740740741</v>
          </cell>
          <cell r="I53">
            <v>0.009332175925925926</v>
          </cell>
          <cell r="J53">
            <v>0.012694444444444446</v>
          </cell>
          <cell r="K53">
            <v>0.016145833333333335</v>
          </cell>
          <cell r="L53">
            <v>0.019468287037037037</v>
          </cell>
          <cell r="M53">
            <v>23</v>
          </cell>
        </row>
        <row r="54">
          <cell r="B54" t="str">
            <v>Последниченко Константин</v>
          </cell>
          <cell r="C54" t="str">
            <v>Волкуша</v>
          </cell>
          <cell r="E54">
            <v>9</v>
          </cell>
          <cell r="F54">
            <v>1964</v>
          </cell>
          <cell r="G54">
            <v>0.002991898148148148</v>
          </cell>
          <cell r="H54">
            <v>0.006217592592592593</v>
          </cell>
          <cell r="I54">
            <v>0.009592592592592592</v>
          </cell>
          <cell r="J54">
            <v>0.012899305555555554</v>
          </cell>
          <cell r="K54">
            <v>0.016358796296296295</v>
          </cell>
          <cell r="L54">
            <v>0.019747453703703705</v>
          </cell>
          <cell r="M54">
            <v>22</v>
          </cell>
        </row>
        <row r="55">
          <cell r="B55" t="str">
            <v>Клинецкий Евгений</v>
          </cell>
          <cell r="C55" t="str">
            <v>Волкуша</v>
          </cell>
          <cell r="E55">
            <v>7</v>
          </cell>
          <cell r="F55">
            <v>1960</v>
          </cell>
          <cell r="G55">
            <v>0.002784722222222222</v>
          </cell>
          <cell r="H55">
            <v>0.0059629629629629624</v>
          </cell>
          <cell r="I55">
            <v>0.009422453703703704</v>
          </cell>
          <cell r="J55">
            <v>0.012887731481481481</v>
          </cell>
          <cell r="K55">
            <v>0.01655324074074074</v>
          </cell>
          <cell r="L55">
            <v>0.020046875</v>
          </cell>
          <cell r="M55">
            <v>21</v>
          </cell>
        </row>
        <row r="56">
          <cell r="B56" t="str">
            <v>Гришин Юрий</v>
          </cell>
          <cell r="C56" t="str">
            <v>Москва, Трудовые рез</v>
          </cell>
          <cell r="E56">
            <v>10</v>
          </cell>
          <cell r="F56">
            <v>1963</v>
          </cell>
          <cell r="G56">
            <v>0.002976851851851852</v>
          </cell>
          <cell r="H56">
            <v>0.006369212962962963</v>
          </cell>
          <cell r="I56">
            <v>0.009815972222222222</v>
          </cell>
          <cell r="J56">
            <v>0.013498842592592592</v>
          </cell>
          <cell r="K56" t="str">
            <v>сошел</v>
          </cell>
          <cell r="M56">
            <v>0</v>
          </cell>
        </row>
        <row r="60">
          <cell r="B60" t="str">
            <v>Киселкин Павел</v>
          </cell>
          <cell r="C60" t="str">
            <v>СДЮШОР "Истина"</v>
          </cell>
          <cell r="D60" t="str">
            <v>I</v>
          </cell>
          <cell r="E60">
            <v>12</v>
          </cell>
          <cell r="F60">
            <v>1996</v>
          </cell>
          <cell r="G60">
            <v>0.0023854166666666668</v>
          </cell>
          <cell r="H60">
            <v>0.005168981481481482</v>
          </cell>
          <cell r="I60">
            <v>0.008006944444444443</v>
          </cell>
          <cell r="J60">
            <v>0.010876157407407409</v>
          </cell>
          <cell r="K60">
            <v>0.01387962962962963</v>
          </cell>
          <cell r="L60">
            <v>0.017072569444444442</v>
          </cell>
          <cell r="M60">
            <v>33</v>
          </cell>
        </row>
        <row r="61">
          <cell r="B61" t="str">
            <v>Монахов Антон</v>
          </cell>
          <cell r="C61" t="str">
            <v>ЛЦ Истина</v>
          </cell>
          <cell r="E61">
            <v>13</v>
          </cell>
          <cell r="F61">
            <v>1997</v>
          </cell>
          <cell r="G61">
            <v>0.002383101851851852</v>
          </cell>
          <cell r="H61">
            <v>0.005237268518518519</v>
          </cell>
          <cell r="I61">
            <v>0.008221064814814815</v>
          </cell>
          <cell r="J61">
            <v>0.011278935185185185</v>
          </cell>
          <cell r="K61">
            <v>0.014422453703703703</v>
          </cell>
          <cell r="L61">
            <v>0.017542708333333334</v>
          </cell>
          <cell r="M61">
            <v>31</v>
          </cell>
        </row>
        <row r="62">
          <cell r="B62" t="str">
            <v>Чернов Александр</v>
          </cell>
          <cell r="C62" t="str">
            <v>Бабушкино</v>
          </cell>
          <cell r="E62">
            <v>14</v>
          </cell>
          <cell r="F62">
            <v>1996</v>
          </cell>
          <cell r="G62">
            <v>0.002358796296296296</v>
          </cell>
          <cell r="H62">
            <v>0.005465277777777778</v>
          </cell>
          <cell r="I62">
            <v>0.008681712962962962</v>
          </cell>
          <cell r="J62">
            <v>0.011917824074074074</v>
          </cell>
          <cell r="K62">
            <v>0.015204861111111112</v>
          </cell>
          <cell r="L62">
            <v>0.018324305555555555</v>
          </cell>
          <cell r="M62">
            <v>29</v>
          </cell>
        </row>
        <row r="66">
          <cell r="B66" t="str">
            <v>Кузякин Александр</v>
          </cell>
          <cell r="C66" t="str">
            <v>Рыцари Истины</v>
          </cell>
          <cell r="E66">
            <v>412</v>
          </cell>
          <cell r="F66">
            <v>1955</v>
          </cell>
          <cell r="G66">
            <v>0.001269675925925926</v>
          </cell>
          <cell r="H66">
            <v>0.002824074074074074</v>
          </cell>
          <cell r="I66">
            <v>0.004386574074074074</v>
          </cell>
          <cell r="J66">
            <v>0.005996527777777778</v>
          </cell>
          <cell r="K66">
            <v>0.007623842592592593</v>
          </cell>
          <cell r="L66">
            <v>0.00923263888888889</v>
          </cell>
          <cell r="M66">
            <v>0.010863425925925924</v>
          </cell>
          <cell r="N66">
            <v>0.012526851851851852</v>
          </cell>
          <cell r="O66">
            <v>33</v>
          </cell>
        </row>
        <row r="67">
          <cell r="B67" t="str">
            <v>Савельев Владимир</v>
          </cell>
          <cell r="C67" t="str">
            <v>лично</v>
          </cell>
          <cell r="E67">
            <v>414</v>
          </cell>
          <cell r="G67">
            <v>0.0012731481481481483</v>
          </cell>
          <cell r="H67">
            <v>0.0028425925925925927</v>
          </cell>
          <cell r="I67">
            <v>0.004387731481481481</v>
          </cell>
          <cell r="J67">
            <v>0.006039351851851852</v>
          </cell>
          <cell r="K67">
            <v>0.007696759259259259</v>
          </cell>
          <cell r="L67">
            <v>0.009361111111111112</v>
          </cell>
          <cell r="M67">
            <v>0.010968750000000001</v>
          </cell>
          <cell r="N67">
            <v>0.012650462962962962</v>
          </cell>
          <cell r="O67">
            <v>31</v>
          </cell>
        </row>
        <row r="68">
          <cell r="B68" t="str">
            <v>Банецкий Виктор</v>
          </cell>
          <cell r="C68" t="str">
            <v>лично</v>
          </cell>
          <cell r="E68">
            <v>416</v>
          </cell>
          <cell r="F68">
            <v>1955</v>
          </cell>
          <cell r="G68">
            <v>0.001369212962962963</v>
          </cell>
          <cell r="H68">
            <v>0.0029895833333333332</v>
          </cell>
          <cell r="I68">
            <v>0.004597222222222222</v>
          </cell>
          <cell r="J68">
            <v>0.006256944444444444</v>
          </cell>
          <cell r="K68">
            <v>0.007879629629629629</v>
          </cell>
          <cell r="L68">
            <v>0.009550925925925926</v>
          </cell>
          <cell r="M68">
            <v>0.011211805555555555</v>
          </cell>
          <cell r="N68">
            <v>0.012813657407407407</v>
          </cell>
          <cell r="O68">
            <v>29</v>
          </cell>
        </row>
        <row r="69">
          <cell r="B69" t="str">
            <v>Ларин Владимир</v>
          </cell>
          <cell r="C69" t="str">
            <v>лично</v>
          </cell>
          <cell r="E69">
            <v>420</v>
          </cell>
          <cell r="G69">
            <v>0.001371527777777778</v>
          </cell>
          <cell r="H69">
            <v>0.002912037037037037</v>
          </cell>
          <cell r="I69">
            <v>0.004511574074074073</v>
          </cell>
          <cell r="J69">
            <v>0.0061655092592592595</v>
          </cell>
          <cell r="K69">
            <v>0.007818287037037037</v>
          </cell>
          <cell r="L69">
            <v>0.009458333333333332</v>
          </cell>
          <cell r="M69">
            <v>0.01119212962962963</v>
          </cell>
          <cell r="N69">
            <v>0.012824074074074073</v>
          </cell>
          <cell r="O69">
            <v>27</v>
          </cell>
        </row>
        <row r="70">
          <cell r="B70" t="str">
            <v>Гавердовский Александр</v>
          </cell>
          <cell r="C70" t="str">
            <v>Рязань</v>
          </cell>
          <cell r="E70">
            <v>415</v>
          </cell>
          <cell r="F70">
            <v>1952</v>
          </cell>
          <cell r="G70">
            <v>0.0013287037037037037</v>
          </cell>
          <cell r="H70">
            <v>0.0028784722222222224</v>
          </cell>
          <cell r="I70">
            <v>0.0044826388888888884</v>
          </cell>
          <cell r="J70">
            <v>0.006164351851851851</v>
          </cell>
          <cell r="K70">
            <v>0.007854166666666667</v>
          </cell>
          <cell r="L70">
            <v>0.00954976851851852</v>
          </cell>
          <cell r="M70">
            <v>0.011228009259259259</v>
          </cell>
          <cell r="N70">
            <v>0.0129375</v>
          </cell>
          <cell r="O70">
            <v>26</v>
          </cell>
        </row>
        <row r="71">
          <cell r="B71" t="str">
            <v>Горшков Сергей</v>
          </cell>
          <cell r="C71" t="str">
            <v>клуб "Маруся"</v>
          </cell>
          <cell r="E71">
            <v>401</v>
          </cell>
          <cell r="F71">
            <v>1954</v>
          </cell>
          <cell r="G71">
            <v>0.0013854166666666667</v>
          </cell>
          <cell r="H71">
            <v>0.003024305555555556</v>
          </cell>
          <cell r="I71">
            <v>0.004653935185185185</v>
          </cell>
          <cell r="J71">
            <v>0.00626851851851852</v>
          </cell>
          <cell r="K71">
            <v>0.007893518518518518</v>
          </cell>
          <cell r="L71">
            <v>0.009614583333333334</v>
          </cell>
          <cell r="M71">
            <v>0.011326388888888888</v>
          </cell>
          <cell r="N71">
            <v>0.013007986111111113</v>
          </cell>
          <cell r="O71">
            <v>25</v>
          </cell>
        </row>
        <row r="72">
          <cell r="B72" t="str">
            <v>Абакумов Виктор</v>
          </cell>
          <cell r="C72" t="str">
            <v>лично</v>
          </cell>
          <cell r="E72">
            <v>402</v>
          </cell>
          <cell r="F72">
            <v>1950</v>
          </cell>
          <cell r="G72">
            <v>0.0014814814814814814</v>
          </cell>
          <cell r="H72">
            <v>0.0031863425925925926</v>
          </cell>
          <cell r="I72">
            <v>0.0049097222222222224</v>
          </cell>
          <cell r="J72">
            <v>0.006587962962962963</v>
          </cell>
          <cell r="K72">
            <v>0.00834837962962963</v>
          </cell>
          <cell r="L72">
            <v>0.010065972222222221</v>
          </cell>
          <cell r="M72">
            <v>0.011791666666666667</v>
          </cell>
          <cell r="N72">
            <v>0.013440740740740741</v>
          </cell>
          <cell r="O72">
            <v>24</v>
          </cell>
        </row>
        <row r="73">
          <cell r="B73" t="str">
            <v>Шмонов Михаил</v>
          </cell>
          <cell r="C73" t="str">
            <v>лично</v>
          </cell>
          <cell r="E73">
            <v>403</v>
          </cell>
          <cell r="F73">
            <v>1949</v>
          </cell>
          <cell r="G73">
            <v>0.0015752314814814815</v>
          </cell>
          <cell r="H73">
            <v>0.003329861111111111</v>
          </cell>
          <cell r="I73">
            <v>0.005099537037037037</v>
          </cell>
          <cell r="J73">
            <v>0.00688425925925926</v>
          </cell>
          <cell r="K73">
            <v>0.008653935185185185</v>
          </cell>
          <cell r="L73">
            <v>0.010376157407407407</v>
          </cell>
          <cell r="M73">
            <v>0.012127314814814815</v>
          </cell>
          <cell r="N73">
            <v>0.013976851851851851</v>
          </cell>
          <cell r="O73">
            <v>23</v>
          </cell>
        </row>
        <row r="74">
          <cell r="B74" t="str">
            <v>Усов Алексей</v>
          </cell>
          <cell r="C74" t="str">
            <v>лично</v>
          </cell>
          <cell r="E74">
            <v>421</v>
          </cell>
          <cell r="F74">
            <v>1954</v>
          </cell>
          <cell r="G74">
            <v>0.0015231481481481483</v>
          </cell>
          <cell r="H74">
            <v>0.002976851851851852</v>
          </cell>
          <cell r="I74">
            <v>0.0047615740740740735</v>
          </cell>
          <cell r="J74">
            <v>0.006524305555555555</v>
          </cell>
          <cell r="K74">
            <v>0.00829861111111111</v>
          </cell>
          <cell r="L74">
            <v>0.010120370370370372</v>
          </cell>
          <cell r="M74">
            <v>0.011782407407407406</v>
          </cell>
          <cell r="N74">
            <v>0.014018518518518519</v>
          </cell>
          <cell r="O74">
            <v>22</v>
          </cell>
        </row>
        <row r="75">
          <cell r="B75" t="str">
            <v>Зарецкий Александр</v>
          </cell>
          <cell r="C75" t="str">
            <v>клуб Манжосова</v>
          </cell>
          <cell r="E75">
            <v>408</v>
          </cell>
          <cell r="F75">
            <v>1947</v>
          </cell>
          <cell r="G75">
            <v>0.0014988425925925924</v>
          </cell>
          <cell r="H75">
            <v>0.003273148148148148</v>
          </cell>
          <cell r="I75">
            <v>0.005023148148148148</v>
          </cell>
          <cell r="J75">
            <v>0.006927083333333333</v>
          </cell>
          <cell r="K75">
            <v>0.00881712962962963</v>
          </cell>
          <cell r="L75">
            <v>0.010695601851851852</v>
          </cell>
          <cell r="M75">
            <v>0.012612268518518517</v>
          </cell>
          <cell r="N75">
            <v>0.014509027777777779</v>
          </cell>
          <cell r="O75">
            <v>21</v>
          </cell>
        </row>
        <row r="76">
          <cell r="B76" t="str">
            <v>Бычков Игорь</v>
          </cell>
          <cell r="C76" t="str">
            <v>МУ "ЦЗВС" Дмитров</v>
          </cell>
          <cell r="E76">
            <v>413</v>
          </cell>
          <cell r="F76">
            <v>1951</v>
          </cell>
          <cell r="G76">
            <v>0.0014918981481481482</v>
          </cell>
          <cell r="H76">
            <v>0.003221064814814815</v>
          </cell>
          <cell r="I76">
            <v>0.004943287037037037</v>
          </cell>
          <cell r="J76">
            <v>0.006679398148148149</v>
          </cell>
          <cell r="K76">
            <v>0.008466435185185184</v>
          </cell>
          <cell r="L76">
            <v>0.01078125</v>
          </cell>
          <cell r="M76">
            <v>0.012726851851851852</v>
          </cell>
          <cell r="N76">
            <v>0.014544097222222224</v>
          </cell>
          <cell r="O76">
            <v>20</v>
          </cell>
        </row>
        <row r="94">
          <cell r="B94" t="str">
            <v>Игнатьев Валерий</v>
          </cell>
          <cell r="C94" t="str">
            <v>СК "ОЛИМП"</v>
          </cell>
          <cell r="D94" t="str">
            <v>I</v>
          </cell>
          <cell r="E94">
            <v>410</v>
          </cell>
          <cell r="F94">
            <v>1998</v>
          </cell>
          <cell r="G94">
            <v>0.0011550925925925925</v>
          </cell>
          <cell r="H94">
            <v>0.0024270833333333336</v>
          </cell>
          <cell r="I94">
            <v>0.0037650462962962963</v>
          </cell>
          <cell r="J94">
            <v>0.005111111111111111</v>
          </cell>
          <cell r="K94">
            <v>0.006519675925925926</v>
          </cell>
          <cell r="L94">
            <v>0.00794675925925926</v>
          </cell>
          <cell r="M94">
            <v>0.009337962962962963</v>
          </cell>
          <cell r="N94">
            <v>0.010727777777777779</v>
          </cell>
          <cell r="O94">
            <v>33</v>
          </cell>
        </row>
        <row r="95">
          <cell r="B95" t="str">
            <v>Коротков Антон</v>
          </cell>
          <cell r="C95" t="str">
            <v>Самбо 70</v>
          </cell>
          <cell r="E95">
            <v>417</v>
          </cell>
          <cell r="F95">
            <v>1998</v>
          </cell>
          <cell r="G95">
            <v>0.0011377314814814815</v>
          </cell>
          <cell r="H95">
            <v>0.0025138888888888893</v>
          </cell>
          <cell r="I95">
            <v>0.0038564814814814816</v>
          </cell>
          <cell r="J95">
            <v>0.005274305555555555</v>
          </cell>
          <cell r="K95">
            <v>0.006662037037037037</v>
          </cell>
          <cell r="L95">
            <v>0.00804861111111111</v>
          </cell>
          <cell r="M95">
            <v>0.009423611111111112</v>
          </cell>
          <cell r="N95">
            <v>0.010787037037037038</v>
          </cell>
          <cell r="O95">
            <v>31</v>
          </cell>
        </row>
        <row r="96">
          <cell r="B96" t="str">
            <v>Чернов Арсений</v>
          </cell>
          <cell r="C96" t="str">
            <v>Бабушкино</v>
          </cell>
          <cell r="E96">
            <v>418</v>
          </cell>
          <cell r="F96">
            <v>1998</v>
          </cell>
          <cell r="G96">
            <v>0.001105324074074074</v>
          </cell>
          <cell r="H96">
            <v>0.002459490740740741</v>
          </cell>
          <cell r="I96">
            <v>0.0038275462962962968</v>
          </cell>
          <cell r="J96">
            <v>0.005291666666666667</v>
          </cell>
          <cell r="K96">
            <v>0.006796296296296297</v>
          </cell>
          <cell r="L96">
            <v>0.008302083333333335</v>
          </cell>
          <cell r="M96">
            <v>0.009842592592592594</v>
          </cell>
          <cell r="N96">
            <v>0.011416550925925925</v>
          </cell>
          <cell r="O96">
            <v>29</v>
          </cell>
        </row>
        <row r="97">
          <cell r="B97" t="str">
            <v>Чернов Георгий</v>
          </cell>
          <cell r="C97" t="str">
            <v>Бабушкино</v>
          </cell>
          <cell r="E97">
            <v>419</v>
          </cell>
          <cell r="F97">
            <v>1998</v>
          </cell>
          <cell r="G97">
            <v>0.001181712962962963</v>
          </cell>
          <cell r="H97">
            <v>0.002574074074074074</v>
          </cell>
          <cell r="I97">
            <v>0.004008101851851852</v>
          </cell>
          <cell r="J97">
            <v>0.005516203703703704</v>
          </cell>
          <cell r="K97">
            <v>0.00702199074074074</v>
          </cell>
          <cell r="L97">
            <v>0.00853125</v>
          </cell>
          <cell r="M97">
            <v>0.010012731481481482</v>
          </cell>
          <cell r="N97">
            <v>0.011569328703703705</v>
          </cell>
          <cell r="O97">
            <v>27</v>
          </cell>
        </row>
        <row r="98">
          <cell r="B98" t="str">
            <v>Смирнов Алексей</v>
          </cell>
          <cell r="C98" t="str">
            <v>Тушино 101</v>
          </cell>
          <cell r="D98" t="str">
            <v>I</v>
          </cell>
          <cell r="E98">
            <v>405</v>
          </cell>
          <cell r="F98">
            <v>1999</v>
          </cell>
          <cell r="G98">
            <v>0.0011944444444444446</v>
          </cell>
          <cell r="H98">
            <v>0.0026238425925925925</v>
          </cell>
          <cell r="I98">
            <v>0.004141203703703703</v>
          </cell>
          <cell r="J98">
            <v>0.005547453703703704</v>
          </cell>
          <cell r="K98">
            <v>0.007071759259259259</v>
          </cell>
          <cell r="L98">
            <v>0.008642361111111111</v>
          </cell>
          <cell r="M98">
            <v>0.010197916666666666</v>
          </cell>
          <cell r="N98">
            <v>0.011709606481481482</v>
          </cell>
          <cell r="O98">
            <v>26</v>
          </cell>
        </row>
        <row r="99">
          <cell r="B99" t="str">
            <v>Завражин Павел</v>
          </cell>
          <cell r="C99" t="str">
            <v>СШОР №49 "Тринта"</v>
          </cell>
          <cell r="E99">
            <v>411</v>
          </cell>
          <cell r="F99">
            <v>1998</v>
          </cell>
          <cell r="G99">
            <v>0.0011875</v>
          </cell>
          <cell r="H99">
            <v>0.0025868055555555557</v>
          </cell>
          <cell r="I99">
            <v>0.004074074074074075</v>
          </cell>
          <cell r="J99">
            <v>0.0055914351851851845</v>
          </cell>
          <cell r="K99">
            <v>0.007138888888888888</v>
          </cell>
          <cell r="L99">
            <v>0.008695601851851852</v>
          </cell>
          <cell r="M99">
            <v>0.0103125</v>
          </cell>
          <cell r="N99">
            <v>0.011908449074074075</v>
          </cell>
          <cell r="O99">
            <v>25</v>
          </cell>
        </row>
        <row r="100">
          <cell r="B100" t="str">
            <v>Шадрин Максим</v>
          </cell>
          <cell r="C100" t="str">
            <v>Шиловская ДЮСШ</v>
          </cell>
          <cell r="D100" t="str">
            <v>I</v>
          </cell>
          <cell r="E100">
            <v>409</v>
          </cell>
          <cell r="F100">
            <v>1999</v>
          </cell>
          <cell r="G100">
            <v>0.0012314814814814816</v>
          </cell>
          <cell r="H100">
            <v>0.002636574074074074</v>
          </cell>
          <cell r="I100">
            <v>0.004214120370370371</v>
          </cell>
          <cell r="J100">
            <v>0.005789351851851851</v>
          </cell>
          <cell r="K100">
            <v>0.007368055555555555</v>
          </cell>
          <cell r="L100">
            <v>0.009002314814814815</v>
          </cell>
          <cell r="M100">
            <v>0.010618055555555554</v>
          </cell>
          <cell r="N100">
            <v>0.012116087962962964</v>
          </cell>
          <cell r="O100">
            <v>24</v>
          </cell>
        </row>
        <row r="101">
          <cell r="B101" t="str">
            <v>Мельников Александр</v>
          </cell>
          <cell r="C101" t="str">
            <v>Тринта-Лунево</v>
          </cell>
          <cell r="D101" t="str">
            <v>I</v>
          </cell>
          <cell r="E101">
            <v>407</v>
          </cell>
          <cell r="F101">
            <v>1999</v>
          </cell>
          <cell r="G101">
            <v>0.0011886574074074074</v>
          </cell>
          <cell r="H101">
            <v>0.0026099537037037033</v>
          </cell>
          <cell r="I101">
            <v>0.004121527777777779</v>
          </cell>
          <cell r="J101">
            <v>0.005607638888888889</v>
          </cell>
          <cell r="K101">
            <v>0.007270833333333334</v>
          </cell>
          <cell r="L101">
            <v>0.008928240740740742</v>
          </cell>
          <cell r="M101">
            <v>0.010559027777777778</v>
          </cell>
          <cell r="N101">
            <v>0.012136574074074076</v>
          </cell>
          <cell r="O101">
            <v>23</v>
          </cell>
        </row>
        <row r="102">
          <cell r="B102" t="str">
            <v>Кабанов Даниил</v>
          </cell>
          <cell r="C102" t="str">
            <v>Тушино 101</v>
          </cell>
          <cell r="D102" t="str">
            <v>I</v>
          </cell>
          <cell r="E102">
            <v>406</v>
          </cell>
          <cell r="F102">
            <v>1999</v>
          </cell>
          <cell r="G102">
            <v>0.0011875</v>
          </cell>
          <cell r="H102">
            <v>0.002673611111111111</v>
          </cell>
          <cell r="I102">
            <v>0.004228009259259259</v>
          </cell>
          <cell r="J102">
            <v>0.005759259259259259</v>
          </cell>
          <cell r="K102">
            <v>0.007516203703703705</v>
          </cell>
          <cell r="L102">
            <v>0.009309027777777777</v>
          </cell>
          <cell r="M102">
            <v>0.011085648148148148</v>
          </cell>
          <cell r="N102">
            <v>0.01287060185185185</v>
          </cell>
          <cell r="O102">
            <v>22</v>
          </cell>
        </row>
        <row r="103">
          <cell r="B103" t="str">
            <v>Калякин Сергей</v>
          </cell>
          <cell r="C103" t="str">
            <v>Москва, лично</v>
          </cell>
          <cell r="E103">
            <v>404</v>
          </cell>
          <cell r="F103">
            <v>1999</v>
          </cell>
          <cell r="G103">
            <v>0.0012094907407407408</v>
          </cell>
          <cell r="H103">
            <v>0.0026388888888888885</v>
          </cell>
          <cell r="I103">
            <v>0.004097222222222223</v>
          </cell>
          <cell r="J103">
            <v>0.0055532407407407405</v>
          </cell>
          <cell r="K103">
            <v>0.007060185185185184</v>
          </cell>
          <cell r="L103">
            <v>0.008556712962962964</v>
          </cell>
          <cell r="M103">
            <v>0.010011805555555555</v>
          </cell>
          <cell r="N103" t="str">
            <v>сошел</v>
          </cell>
          <cell r="O103">
            <v>0</v>
          </cell>
        </row>
        <row r="133">
          <cell r="B133" t="str">
            <v>Карпов Виктор</v>
          </cell>
          <cell r="C133" t="str">
            <v>СДЮШОР</v>
          </cell>
          <cell r="D133" t="str">
            <v>I</v>
          </cell>
          <cell r="E133">
            <v>311</v>
          </cell>
          <cell r="F133">
            <v>2000</v>
          </cell>
          <cell r="G133">
            <v>0.001150462962962963</v>
          </cell>
          <cell r="H133">
            <v>0.0024976851851851853</v>
          </cell>
          <cell r="I133">
            <v>0.003900462962962963</v>
          </cell>
          <cell r="J133">
            <v>0.005373842592592592</v>
          </cell>
          <cell r="K133">
            <v>0.0068430555555555545</v>
          </cell>
          <cell r="L133">
            <v>33</v>
          </cell>
        </row>
        <row r="134">
          <cell r="B134" t="str">
            <v>Ковалёв Алексей</v>
          </cell>
          <cell r="C134" t="str">
            <v>Ёлка-Луч, Москва</v>
          </cell>
          <cell r="E134">
            <v>319</v>
          </cell>
          <cell r="F134">
            <v>2000</v>
          </cell>
          <cell r="G134">
            <v>0.0011157407407407407</v>
          </cell>
          <cell r="H134">
            <v>0.0025173611111111113</v>
          </cell>
          <cell r="I134">
            <v>0.003971064814814815</v>
          </cell>
          <cell r="J134">
            <v>0.005471064814814815</v>
          </cell>
          <cell r="K134">
            <v>0.00691863425925926</v>
          </cell>
          <cell r="L134">
            <v>31</v>
          </cell>
        </row>
        <row r="135">
          <cell r="B135" t="str">
            <v>Алиев Никита</v>
          </cell>
          <cell r="C135" t="str">
            <v>СДЮШОР 111 Зеленогра</v>
          </cell>
          <cell r="D135" t="str">
            <v>II</v>
          </cell>
          <cell r="E135">
            <v>307</v>
          </cell>
          <cell r="F135">
            <v>2000</v>
          </cell>
          <cell r="G135">
            <v>0.0011944444444444446</v>
          </cell>
          <cell r="H135">
            <v>0.0025324074074074073</v>
          </cell>
          <cell r="I135">
            <v>0.003951388888888889</v>
          </cell>
          <cell r="J135">
            <v>0.005494212962962964</v>
          </cell>
          <cell r="K135">
            <v>0.007031481481481482</v>
          </cell>
          <cell r="L135">
            <v>29</v>
          </cell>
        </row>
        <row r="136">
          <cell r="B136" t="str">
            <v>Михиенков Илларион</v>
          </cell>
          <cell r="C136" t="b">
            <v>1</v>
          </cell>
          <cell r="E136">
            <v>313</v>
          </cell>
          <cell r="F136">
            <v>2000</v>
          </cell>
          <cell r="G136">
            <v>0.0011516203703703703</v>
          </cell>
          <cell r="H136">
            <v>0.002523148148148148</v>
          </cell>
          <cell r="I136">
            <v>0.003969907407407407</v>
          </cell>
          <cell r="J136">
            <v>0.00547800925925926</v>
          </cell>
          <cell r="K136">
            <v>0.007038425925925926</v>
          </cell>
          <cell r="L136">
            <v>27</v>
          </cell>
        </row>
        <row r="137">
          <cell r="B137" t="str">
            <v>Семенов Вадим</v>
          </cell>
          <cell r="C137" t="str">
            <v>Тринта-Лунево</v>
          </cell>
          <cell r="D137" t="str">
            <v>I</v>
          </cell>
          <cell r="E137">
            <v>317</v>
          </cell>
          <cell r="F137">
            <v>2000</v>
          </cell>
          <cell r="G137">
            <v>0.001204861111111111</v>
          </cell>
          <cell r="H137">
            <v>0.0026666666666666666</v>
          </cell>
          <cell r="I137">
            <v>0.004144675925925926</v>
          </cell>
          <cell r="J137">
            <v>0.005712962962962962</v>
          </cell>
          <cell r="K137">
            <v>0.007178587962962963</v>
          </cell>
          <cell r="L137">
            <v>26</v>
          </cell>
        </row>
        <row r="138">
          <cell r="B138" t="str">
            <v>Михайлов Андрей</v>
          </cell>
          <cell r="C138" t="str">
            <v>Тринта-Лунево</v>
          </cell>
          <cell r="D138" t="str">
            <v>I</v>
          </cell>
          <cell r="E138">
            <v>316</v>
          </cell>
          <cell r="F138">
            <v>2000</v>
          </cell>
          <cell r="G138">
            <v>0.0011782407407407408</v>
          </cell>
          <cell r="H138">
            <v>0.002587962962962963</v>
          </cell>
          <cell r="I138">
            <v>0.004140046296296296</v>
          </cell>
          <cell r="J138">
            <v>0.005737268518518519</v>
          </cell>
          <cell r="K138">
            <v>0.007230092592592593</v>
          </cell>
          <cell r="L138">
            <v>25</v>
          </cell>
        </row>
        <row r="139">
          <cell r="B139" t="str">
            <v>Зернов Алексей</v>
          </cell>
          <cell r="C139" t="str">
            <v>Истра, Истина</v>
          </cell>
          <cell r="E139">
            <v>302</v>
          </cell>
          <cell r="F139">
            <v>2001</v>
          </cell>
          <cell r="G139">
            <v>0.0012777777777777776</v>
          </cell>
          <cell r="H139">
            <v>0.002732638888888889</v>
          </cell>
          <cell r="I139">
            <v>0.004203703703703703</v>
          </cell>
          <cell r="J139">
            <v>0.005780092592592594</v>
          </cell>
          <cell r="K139">
            <v>0.007321180555555556</v>
          </cell>
          <cell r="L139">
            <v>24</v>
          </cell>
        </row>
        <row r="140">
          <cell r="B140" t="str">
            <v>Аборонов Иван</v>
          </cell>
          <cell r="C140" t="str">
            <v>ДЮСШ Краснознаменск</v>
          </cell>
          <cell r="E140">
            <v>301</v>
          </cell>
          <cell r="F140">
            <v>2001</v>
          </cell>
          <cell r="G140">
            <v>0.001224537037037037</v>
          </cell>
          <cell r="H140">
            <v>0.0027372685185185187</v>
          </cell>
          <cell r="I140">
            <v>0.00421875</v>
          </cell>
          <cell r="J140">
            <v>0.005710648148148148</v>
          </cell>
          <cell r="K140">
            <v>0.007323611111111111</v>
          </cell>
          <cell r="L140">
            <v>23</v>
          </cell>
        </row>
        <row r="141">
          <cell r="B141" t="str">
            <v>Попков Даниил</v>
          </cell>
          <cell r="C141" t="str">
            <v>СШ №93 на Можайке</v>
          </cell>
          <cell r="D141" t="str">
            <v>I</v>
          </cell>
          <cell r="E141">
            <v>308</v>
          </cell>
          <cell r="F141">
            <v>2001</v>
          </cell>
          <cell r="G141">
            <v>0.001261574074074074</v>
          </cell>
          <cell r="H141">
            <v>0.002771990740740741</v>
          </cell>
          <cell r="I141">
            <v>0.0043055555555555555</v>
          </cell>
          <cell r="J141">
            <v>0.005858796296296297</v>
          </cell>
          <cell r="K141">
            <v>0.007445833333333333</v>
          </cell>
          <cell r="L141">
            <v>22</v>
          </cell>
        </row>
        <row r="142">
          <cell r="B142" t="str">
            <v>Титов Даниил</v>
          </cell>
          <cell r="C142" t="str">
            <v>СШОР 111-ФОК Лотос</v>
          </cell>
          <cell r="D142" t="str">
            <v>II</v>
          </cell>
          <cell r="E142">
            <v>303</v>
          </cell>
          <cell r="F142">
            <v>2001</v>
          </cell>
          <cell r="G142">
            <v>0.0011979166666666668</v>
          </cell>
          <cell r="H142">
            <v>0.002803240740740741</v>
          </cell>
          <cell r="I142">
            <v>0.004361111111111112</v>
          </cell>
          <cell r="J142">
            <v>0.005951388888888889</v>
          </cell>
          <cell r="K142">
            <v>0.007525115740740741</v>
          </cell>
          <cell r="L142">
            <v>21</v>
          </cell>
        </row>
        <row r="143">
          <cell r="B143" t="str">
            <v>Ходжич Денис</v>
          </cell>
          <cell r="C143" t="str">
            <v>Ёлка-Луч, Москва</v>
          </cell>
          <cell r="E143">
            <v>322</v>
          </cell>
          <cell r="F143">
            <v>2001</v>
          </cell>
          <cell r="G143">
            <v>0.0012662037037037036</v>
          </cell>
          <cell r="H143">
            <v>0.0028437499999999995</v>
          </cell>
          <cell r="I143">
            <v>0.004453703703703704</v>
          </cell>
          <cell r="J143">
            <v>0.006072916666666667</v>
          </cell>
          <cell r="K143">
            <v>0.007582870370370369</v>
          </cell>
          <cell r="L143">
            <v>20</v>
          </cell>
        </row>
        <row r="144">
          <cell r="B144" t="str">
            <v>Симонов Ярослав</v>
          </cell>
          <cell r="C144" t="str">
            <v>СШОР №49 "Тринта"</v>
          </cell>
          <cell r="E144">
            <v>325</v>
          </cell>
          <cell r="F144">
            <v>2001</v>
          </cell>
          <cell r="G144">
            <v>0.0013194444444444443</v>
          </cell>
          <cell r="H144">
            <v>0.0028819444444444444</v>
          </cell>
          <cell r="I144">
            <v>0.0045057870370370364</v>
          </cell>
          <cell r="J144">
            <v>0.006046296296296296</v>
          </cell>
          <cell r="K144">
            <v>0.007621527777777778</v>
          </cell>
          <cell r="L144">
            <v>19</v>
          </cell>
        </row>
        <row r="145">
          <cell r="B145" t="str">
            <v>Горелкин Ярослав</v>
          </cell>
          <cell r="C145" t="str">
            <v>Ёлка-Луч, Москва</v>
          </cell>
          <cell r="E145">
            <v>321</v>
          </cell>
          <cell r="F145">
            <v>2000</v>
          </cell>
          <cell r="G145">
            <v>0.0012407407407407408</v>
          </cell>
          <cell r="H145">
            <v>0.0027349537037037034</v>
          </cell>
          <cell r="I145">
            <v>0.004342592592592592</v>
          </cell>
          <cell r="J145">
            <v>0.0060104166666666665</v>
          </cell>
          <cell r="K145">
            <v>0.007632638888888889</v>
          </cell>
          <cell r="L145">
            <v>18</v>
          </cell>
        </row>
        <row r="146">
          <cell r="B146" t="str">
            <v>Хисамутдинов Данил</v>
          </cell>
          <cell r="C146" t="str">
            <v>Тринта-Лунево</v>
          </cell>
          <cell r="D146" t="str">
            <v>I</v>
          </cell>
          <cell r="E146">
            <v>312</v>
          </cell>
          <cell r="F146">
            <v>2000</v>
          </cell>
          <cell r="G146">
            <v>0.0012685185185185184</v>
          </cell>
          <cell r="H146">
            <v>0.0027800925925925923</v>
          </cell>
          <cell r="I146">
            <v>0.004331018518518518</v>
          </cell>
          <cell r="J146">
            <v>0.0060104166666666665</v>
          </cell>
          <cell r="K146">
            <v>0.0076524305555555555</v>
          </cell>
          <cell r="L146">
            <v>17</v>
          </cell>
        </row>
        <row r="147">
          <cell r="B147" t="str">
            <v>Касаткин Константин</v>
          </cell>
          <cell r="C147" t="str">
            <v>СШОР 111-ФОК Лотос</v>
          </cell>
          <cell r="D147" t="str">
            <v>II</v>
          </cell>
          <cell r="E147">
            <v>306</v>
          </cell>
          <cell r="F147">
            <v>2000</v>
          </cell>
          <cell r="G147">
            <v>0.0012511574074074074</v>
          </cell>
          <cell r="H147">
            <v>0.0027858796296296295</v>
          </cell>
          <cell r="I147">
            <v>0.004340277777777778</v>
          </cell>
          <cell r="J147">
            <v>0.0060104166666666665</v>
          </cell>
          <cell r="K147">
            <v>0.007691087962962962</v>
          </cell>
          <cell r="L147">
            <v>16</v>
          </cell>
        </row>
        <row r="148">
          <cell r="B148" t="str">
            <v>Кольтеров Сергей</v>
          </cell>
          <cell r="C148" t="str">
            <v>СШОР "Трудовые резервы"</v>
          </cell>
          <cell r="D148" t="str">
            <v>II</v>
          </cell>
          <cell r="E148">
            <v>323</v>
          </cell>
          <cell r="F148">
            <v>2001</v>
          </cell>
          <cell r="G148">
            <v>0.0012777777777777776</v>
          </cell>
          <cell r="H148">
            <v>0.002804398148148148</v>
          </cell>
          <cell r="I148">
            <v>0.004469907407407408</v>
          </cell>
          <cell r="J148">
            <v>0.006114583333333333</v>
          </cell>
          <cell r="K148">
            <v>0.0077792824074074075</v>
          </cell>
          <cell r="L148">
            <v>15</v>
          </cell>
        </row>
        <row r="149">
          <cell r="B149" t="str">
            <v>Смирнов Дмитрий</v>
          </cell>
          <cell r="C149" t="str">
            <v>СШОР 111-ФОК Лотос</v>
          </cell>
          <cell r="D149" t="str">
            <v>II</v>
          </cell>
          <cell r="E149">
            <v>304</v>
          </cell>
          <cell r="F149">
            <v>2001</v>
          </cell>
          <cell r="G149">
            <v>0.0012881944444444445</v>
          </cell>
          <cell r="H149">
            <v>0.002905092592592593</v>
          </cell>
          <cell r="I149">
            <v>0.004481481481481481</v>
          </cell>
          <cell r="J149">
            <v>0.006122685185185185</v>
          </cell>
          <cell r="K149">
            <v>0.007816435185185185</v>
          </cell>
          <cell r="L149">
            <v>14</v>
          </cell>
        </row>
        <row r="150">
          <cell r="B150" t="str">
            <v>Меркушов Иван</v>
          </cell>
          <cell r="C150" t="str">
            <v>Тушино 101</v>
          </cell>
          <cell r="D150" t="str">
            <v>II</v>
          </cell>
          <cell r="E150">
            <v>315</v>
          </cell>
          <cell r="F150">
            <v>2001</v>
          </cell>
          <cell r="G150">
            <v>0.001255787037037037</v>
          </cell>
          <cell r="H150">
            <v>0.0027905092592592595</v>
          </cell>
          <cell r="I150">
            <v>0.0044837962962962965</v>
          </cell>
          <cell r="J150">
            <v>0.006222222222222223</v>
          </cell>
          <cell r="K150">
            <v>0.007842476851851852</v>
          </cell>
          <cell r="L150">
            <v>13</v>
          </cell>
        </row>
        <row r="151">
          <cell r="B151" t="str">
            <v>Харитонов Иван</v>
          </cell>
          <cell r="C151" t="str">
            <v>Шиловская ДЮСШ</v>
          </cell>
          <cell r="D151" t="str">
            <v>I</v>
          </cell>
          <cell r="E151">
            <v>318</v>
          </cell>
          <cell r="F151">
            <v>2001</v>
          </cell>
          <cell r="G151">
            <v>0.0012222222222222222</v>
          </cell>
          <cell r="H151">
            <v>0.0027754629629629626</v>
          </cell>
          <cell r="I151">
            <v>0.004400462962962963</v>
          </cell>
          <cell r="J151">
            <v>0.006178240740740741</v>
          </cell>
          <cell r="K151">
            <v>0.00786238425925926</v>
          </cell>
          <cell r="L151">
            <v>12</v>
          </cell>
        </row>
        <row r="152">
          <cell r="B152" t="str">
            <v>Сорокин Артём</v>
          </cell>
          <cell r="C152" t="str">
            <v>Тушино 101</v>
          </cell>
          <cell r="D152" t="str">
            <v>II</v>
          </cell>
          <cell r="E152">
            <v>314</v>
          </cell>
          <cell r="F152">
            <v>2000</v>
          </cell>
          <cell r="G152">
            <v>0.0012326388888888888</v>
          </cell>
          <cell r="H152">
            <v>0.002824074074074074</v>
          </cell>
          <cell r="I152">
            <v>0.004541666666666667</v>
          </cell>
          <cell r="J152">
            <v>0.006295138888888888</v>
          </cell>
          <cell r="K152">
            <v>0.007906134259259259</v>
          </cell>
          <cell r="L152">
            <v>11</v>
          </cell>
        </row>
        <row r="153">
          <cell r="B153" t="str">
            <v>Малев Илья</v>
          </cell>
          <cell r="C153" t="str">
            <v>СШОР 111-ФОК Лотос</v>
          </cell>
          <cell r="D153" t="str">
            <v>II</v>
          </cell>
          <cell r="E153">
            <v>305</v>
          </cell>
          <cell r="F153">
            <v>2001</v>
          </cell>
          <cell r="G153">
            <v>0.0012858796296296297</v>
          </cell>
          <cell r="H153">
            <v>0.002847222222222222</v>
          </cell>
          <cell r="I153">
            <v>0.004474537037037037</v>
          </cell>
          <cell r="J153">
            <v>0.0061967592592592595</v>
          </cell>
          <cell r="K153">
            <v>0.007951967592592592</v>
          </cell>
          <cell r="L153">
            <v>10</v>
          </cell>
        </row>
        <row r="154">
          <cell r="B154" t="str">
            <v>Гулинский Кирилл</v>
          </cell>
          <cell r="C154" t="str">
            <v>Тринта-Лунево</v>
          </cell>
          <cell r="D154" t="str">
            <v>II</v>
          </cell>
          <cell r="E154">
            <v>310</v>
          </cell>
          <cell r="F154">
            <v>2001</v>
          </cell>
          <cell r="G154">
            <v>0.0014085648148148147</v>
          </cell>
          <cell r="H154">
            <v>0.0030613425925925925</v>
          </cell>
          <cell r="I154">
            <v>0.004758101851851852</v>
          </cell>
          <cell r="J154">
            <v>0.006409722222222223</v>
          </cell>
          <cell r="K154">
            <v>0.008045717592592592</v>
          </cell>
          <cell r="L154">
            <v>9</v>
          </cell>
        </row>
        <row r="155">
          <cell r="B155" t="str">
            <v>Горбунов Дмитрий</v>
          </cell>
          <cell r="C155" t="str">
            <v>Ёлка-Луч, Москва</v>
          </cell>
          <cell r="E155">
            <v>320</v>
          </cell>
          <cell r="F155">
            <v>2001</v>
          </cell>
          <cell r="G155">
            <v>0.0013541666666666667</v>
          </cell>
          <cell r="H155">
            <v>0.0029791666666666664</v>
          </cell>
          <cell r="I155">
            <v>0.004657407407407408</v>
          </cell>
          <cell r="J155">
            <v>0.006417824074074075</v>
          </cell>
          <cell r="K155">
            <v>0.008059837962962963</v>
          </cell>
          <cell r="L155">
            <v>8</v>
          </cell>
        </row>
        <row r="156">
          <cell r="B156" t="str">
            <v>Васенин Павел</v>
          </cell>
          <cell r="C156" t="str">
            <v>СШ №93 на Можайке</v>
          </cell>
          <cell r="E156">
            <v>309</v>
          </cell>
          <cell r="F156">
            <v>2001</v>
          </cell>
          <cell r="G156">
            <v>0.0014675925925925926</v>
          </cell>
          <cell r="H156">
            <v>0.003189814814814815</v>
          </cell>
          <cell r="I156">
            <v>0.0050625</v>
          </cell>
          <cell r="J156">
            <v>0.006891203703703704</v>
          </cell>
          <cell r="K156">
            <v>0.008707175925925925</v>
          </cell>
          <cell r="L156">
            <v>7</v>
          </cell>
        </row>
        <row r="157">
          <cell r="B157" t="str">
            <v>Кошелев Дмитрий</v>
          </cell>
          <cell r="C157" t="str">
            <v>СШОР "Трудовые резервы"</v>
          </cell>
          <cell r="D157" t="str">
            <v>II</v>
          </cell>
          <cell r="E157">
            <v>324</v>
          </cell>
          <cell r="F157">
            <v>2001</v>
          </cell>
          <cell r="G157">
            <v>0.0014837962962962964</v>
          </cell>
          <cell r="H157">
            <v>0.0033333333333333335</v>
          </cell>
          <cell r="I157">
            <v>0.005326388888888888</v>
          </cell>
          <cell r="J157">
            <v>0.007344907407407408</v>
          </cell>
          <cell r="K157">
            <v>0.009226388888888888</v>
          </cell>
          <cell r="L157">
            <v>6</v>
          </cell>
        </row>
        <row r="161">
          <cell r="B161" t="str">
            <v>Хромов Дмитрий</v>
          </cell>
          <cell r="C161" t="str">
            <v>СШОР №49 "Тринта"</v>
          </cell>
          <cell r="E161">
            <v>240</v>
          </cell>
          <cell r="F161">
            <v>2002</v>
          </cell>
          <cell r="G161">
            <v>0.0014166666666666668</v>
          </cell>
          <cell r="H161">
            <v>0.002835648148148148</v>
          </cell>
          <cell r="I161">
            <v>0.004385416666666667</v>
          </cell>
          <cell r="J161">
            <v>0.005959143518518519</v>
          </cell>
          <cell r="K161">
            <v>33</v>
          </cell>
        </row>
        <row r="162">
          <cell r="B162" t="str">
            <v>Сидельников Платон</v>
          </cell>
          <cell r="C162" t="str">
            <v>СШОР 111</v>
          </cell>
          <cell r="D162" t="str">
            <v>I</v>
          </cell>
          <cell r="E162">
            <v>213</v>
          </cell>
          <cell r="F162">
            <v>2002</v>
          </cell>
          <cell r="G162">
            <v>0.001451388888888889</v>
          </cell>
          <cell r="H162">
            <v>0.002972222222222222</v>
          </cell>
          <cell r="I162">
            <v>0.004453703703703704</v>
          </cell>
          <cell r="J162">
            <v>0.0059788194444444455</v>
          </cell>
          <cell r="K162">
            <v>31</v>
          </cell>
        </row>
        <row r="163">
          <cell r="B163" t="str">
            <v>Левинский Максим</v>
          </cell>
          <cell r="E163">
            <v>242</v>
          </cell>
          <cell r="F163">
            <v>2002</v>
          </cell>
          <cell r="G163">
            <v>0.0014212962962962964</v>
          </cell>
          <cell r="H163">
            <v>0.003034722222222222</v>
          </cell>
          <cell r="I163">
            <v>0.004650462962962963</v>
          </cell>
          <cell r="J163">
            <v>0.006245949074074074</v>
          </cell>
          <cell r="K163">
            <v>29</v>
          </cell>
        </row>
        <row r="164">
          <cell r="B164" t="str">
            <v>Иванов Илья</v>
          </cell>
          <cell r="C164" t="str">
            <v>ДЮСШ г. Химки</v>
          </cell>
          <cell r="E164">
            <v>217</v>
          </cell>
          <cell r="F164">
            <v>2002</v>
          </cell>
          <cell r="G164">
            <v>0.0014837962962962964</v>
          </cell>
          <cell r="H164">
            <v>0.0030671296296296297</v>
          </cell>
          <cell r="I164">
            <v>0.004678240740740741</v>
          </cell>
          <cell r="J164">
            <v>0.006328240740740739</v>
          </cell>
          <cell r="K164">
            <v>27</v>
          </cell>
        </row>
        <row r="165">
          <cell r="B165" t="str">
            <v>Тюриков Евгений</v>
          </cell>
          <cell r="C165" t="str">
            <v>СШОР 111</v>
          </cell>
          <cell r="E165">
            <v>214</v>
          </cell>
          <cell r="F165">
            <v>2002</v>
          </cell>
          <cell r="G165">
            <v>0.001486111111111111</v>
          </cell>
          <cell r="H165">
            <v>0.003070601851851852</v>
          </cell>
          <cell r="I165">
            <v>0.004736111111111111</v>
          </cell>
          <cell r="J165">
            <v>0.006394212962962963</v>
          </cell>
          <cell r="K165">
            <v>26</v>
          </cell>
        </row>
        <row r="166">
          <cell r="B166" t="str">
            <v>Золкин Иван</v>
          </cell>
          <cell r="C166" t="str">
            <v>С/К Лунёво, МГФСО</v>
          </cell>
          <cell r="E166">
            <v>201</v>
          </cell>
          <cell r="F166">
            <v>2003</v>
          </cell>
          <cell r="G166">
            <v>0.0015289351851851853</v>
          </cell>
          <cell r="H166">
            <v>0.003167824074074074</v>
          </cell>
          <cell r="I166">
            <v>0.004827546296296296</v>
          </cell>
          <cell r="J166">
            <v>0.006418634259259259</v>
          </cell>
          <cell r="K166">
            <v>25</v>
          </cell>
        </row>
        <row r="167">
          <cell r="B167" t="str">
            <v>Докторов Владимир</v>
          </cell>
          <cell r="C167" t="str">
            <v>С/К Лунёво, МГФСО</v>
          </cell>
          <cell r="E167">
            <v>203</v>
          </cell>
          <cell r="F167">
            <v>2002</v>
          </cell>
          <cell r="G167">
            <v>0.0015011574074074074</v>
          </cell>
          <cell r="H167">
            <v>0.0031331018518518518</v>
          </cell>
          <cell r="I167">
            <v>0.004829861111111111</v>
          </cell>
          <cell r="J167">
            <v>0.006447569444444444</v>
          </cell>
          <cell r="K167">
            <v>24</v>
          </cell>
        </row>
        <row r="168">
          <cell r="B168" t="str">
            <v>Степанов Константин</v>
          </cell>
          <cell r="C168" t="str">
            <v>СШОР №49 "Тринта"</v>
          </cell>
          <cell r="E168">
            <v>239</v>
          </cell>
          <cell r="F168">
            <v>2003</v>
          </cell>
          <cell r="G168">
            <v>0.0014664351851851852</v>
          </cell>
          <cell r="H168">
            <v>0.003040509259259259</v>
          </cell>
          <cell r="I168">
            <v>0.004756944444444445</v>
          </cell>
          <cell r="J168">
            <v>0.006497569444444445</v>
          </cell>
          <cell r="K168">
            <v>23</v>
          </cell>
        </row>
        <row r="169">
          <cell r="B169" t="str">
            <v>Чех Евгений</v>
          </cell>
          <cell r="C169" t="str">
            <v>ДЮСШ Краснознаменск</v>
          </cell>
          <cell r="E169">
            <v>210</v>
          </cell>
          <cell r="F169">
            <v>2002</v>
          </cell>
          <cell r="G169">
            <v>0.0016273148148148147</v>
          </cell>
          <cell r="H169">
            <v>0.003361111111111111</v>
          </cell>
          <cell r="I169">
            <v>0.005121527777777778</v>
          </cell>
          <cell r="J169">
            <v>0.006771990740740741</v>
          </cell>
          <cell r="K169">
            <v>22</v>
          </cell>
        </row>
        <row r="170">
          <cell r="B170" t="str">
            <v>Золкин Павел</v>
          </cell>
          <cell r="C170" t="str">
            <v>С/К Лунёво, МГФСО</v>
          </cell>
          <cell r="E170">
            <v>202</v>
          </cell>
          <cell r="F170">
            <v>2002</v>
          </cell>
          <cell r="G170">
            <v>0.0015567129629629629</v>
          </cell>
          <cell r="H170">
            <v>0.003283564814814815</v>
          </cell>
          <cell r="I170">
            <v>0.005071759259259259</v>
          </cell>
          <cell r="J170">
            <v>0.0068502314814814814</v>
          </cell>
          <cell r="K170">
            <v>21</v>
          </cell>
        </row>
        <row r="171">
          <cell r="B171" t="str">
            <v>Крюк Павел</v>
          </cell>
          <cell r="C171" t="str">
            <v>ДЮСШ г. Химки</v>
          </cell>
          <cell r="E171">
            <v>209</v>
          </cell>
          <cell r="F171">
            <v>2003</v>
          </cell>
          <cell r="G171">
            <v>0.0017407407407407408</v>
          </cell>
          <cell r="H171">
            <v>0.0035381944444444445</v>
          </cell>
          <cell r="I171">
            <v>0.0052893518518518515</v>
          </cell>
          <cell r="J171">
            <v>0.007000578703703703</v>
          </cell>
          <cell r="K171">
            <v>20</v>
          </cell>
        </row>
        <row r="172">
          <cell r="B172" t="str">
            <v>Расторгуев Артем</v>
          </cell>
          <cell r="C172" t="str">
            <v>СШОР 111 ФОК Лотос</v>
          </cell>
          <cell r="E172">
            <v>227</v>
          </cell>
          <cell r="F172">
            <v>2002</v>
          </cell>
          <cell r="G172">
            <v>0.0016944444444444444</v>
          </cell>
          <cell r="H172">
            <v>0.0033819444444444444</v>
          </cell>
          <cell r="I172">
            <v>0.005340277777777777</v>
          </cell>
          <cell r="J172">
            <v>0.007019791666666666</v>
          </cell>
          <cell r="K172">
            <v>19</v>
          </cell>
        </row>
        <row r="173">
          <cell r="B173" t="str">
            <v>Абраменко Иван</v>
          </cell>
          <cell r="C173" t="str">
            <v>ДЮСШ Кольчугино</v>
          </cell>
          <cell r="E173">
            <v>215</v>
          </cell>
          <cell r="F173">
            <v>2003</v>
          </cell>
          <cell r="G173">
            <v>0.0016550925925925926</v>
          </cell>
          <cell r="H173">
            <v>0.0034444444444444444</v>
          </cell>
          <cell r="I173">
            <v>0.00528125</v>
          </cell>
          <cell r="J173">
            <v>0.007168750000000001</v>
          </cell>
          <cell r="K173">
            <v>18</v>
          </cell>
        </row>
        <row r="174">
          <cell r="B174" t="str">
            <v>Ребенкин Степан</v>
          </cell>
          <cell r="C174" t="str">
            <v>Ефремов</v>
          </cell>
          <cell r="E174">
            <v>221</v>
          </cell>
          <cell r="F174">
            <v>2003</v>
          </cell>
          <cell r="G174">
            <v>0.0017523148148148148</v>
          </cell>
          <cell r="H174">
            <v>0.0035624999999999997</v>
          </cell>
          <cell r="I174">
            <v>0.005462962962962964</v>
          </cell>
          <cell r="J174">
            <v>0.007177314814814814</v>
          </cell>
          <cell r="K174">
            <v>17</v>
          </cell>
        </row>
        <row r="175">
          <cell r="B175" t="str">
            <v>Шаталов Даниил</v>
          </cell>
          <cell r="C175" t="str">
            <v>Тринта-Лунево</v>
          </cell>
          <cell r="D175" t="str">
            <v>II</v>
          </cell>
          <cell r="E175">
            <v>228</v>
          </cell>
          <cell r="F175">
            <v>2003</v>
          </cell>
          <cell r="G175">
            <v>0.0016516203703703704</v>
          </cell>
          <cell r="H175">
            <v>0.003476851851851852</v>
          </cell>
          <cell r="I175">
            <v>0.0053125</v>
          </cell>
          <cell r="J175">
            <v>0.007177662037037037</v>
          </cell>
          <cell r="K175">
            <v>16</v>
          </cell>
        </row>
        <row r="176">
          <cell r="B176" t="str">
            <v>Шабанов Дмитрий</v>
          </cell>
          <cell r="C176" t="str">
            <v>Юный лыжник</v>
          </cell>
          <cell r="E176">
            <v>206</v>
          </cell>
          <cell r="F176">
            <v>2003</v>
          </cell>
          <cell r="G176">
            <v>0.0017916666666666669</v>
          </cell>
          <cell r="H176">
            <v>0.0036273148148148154</v>
          </cell>
          <cell r="I176">
            <v>0.005443287037037037</v>
          </cell>
          <cell r="J176">
            <v>0.007217708333333333</v>
          </cell>
          <cell r="K176">
            <v>15</v>
          </cell>
        </row>
        <row r="177">
          <cell r="B177" t="str">
            <v>Сластин Владимир</v>
          </cell>
          <cell r="C177" t="str">
            <v>ДЮСШ Олимп</v>
          </cell>
          <cell r="E177">
            <v>235</v>
          </cell>
          <cell r="F177">
            <v>2003</v>
          </cell>
          <cell r="G177">
            <v>0.001621527777777778</v>
          </cell>
          <cell r="H177">
            <v>0.003405092592592593</v>
          </cell>
          <cell r="I177">
            <v>0.00530324074074074</v>
          </cell>
          <cell r="J177">
            <v>0.00725138888888889</v>
          </cell>
          <cell r="K177">
            <v>14</v>
          </cell>
        </row>
        <row r="178">
          <cell r="B178" t="str">
            <v>Князюк Егор</v>
          </cell>
          <cell r="C178" t="str">
            <v>Юный лыжник</v>
          </cell>
          <cell r="E178">
            <v>204</v>
          </cell>
          <cell r="F178">
            <v>2003</v>
          </cell>
          <cell r="G178">
            <v>0.001829861111111111</v>
          </cell>
          <cell r="H178">
            <v>0.003697916666666667</v>
          </cell>
          <cell r="I178">
            <v>0.005627314814814815</v>
          </cell>
          <cell r="J178">
            <v>0.007494444444444445</v>
          </cell>
          <cell r="K178">
            <v>13</v>
          </cell>
        </row>
        <row r="179">
          <cell r="B179" t="str">
            <v>Кобзарь Евгений</v>
          </cell>
          <cell r="C179" t="str">
            <v>СШОР 93</v>
          </cell>
          <cell r="E179">
            <v>219</v>
          </cell>
          <cell r="F179">
            <v>2003</v>
          </cell>
          <cell r="G179">
            <v>0.0017546296296296296</v>
          </cell>
          <cell r="H179">
            <v>0.0036180555555555553</v>
          </cell>
          <cell r="I179">
            <v>0.00571412037037037</v>
          </cell>
          <cell r="J179">
            <v>0.007629976851851852</v>
          </cell>
          <cell r="K179">
            <v>12</v>
          </cell>
        </row>
        <row r="180">
          <cell r="B180" t="str">
            <v>Захаров Глеб</v>
          </cell>
          <cell r="C180" t="str">
            <v>ДЮСШ г. Химки</v>
          </cell>
          <cell r="E180">
            <v>216</v>
          </cell>
          <cell r="F180">
            <v>2002</v>
          </cell>
          <cell r="G180">
            <v>0.0018275462962962965</v>
          </cell>
          <cell r="H180">
            <v>0.0037037037037037034</v>
          </cell>
          <cell r="I180">
            <v>0.005636574074074074</v>
          </cell>
          <cell r="J180">
            <v>0.007640393518518519</v>
          </cell>
          <cell r="K180">
            <v>11</v>
          </cell>
        </row>
        <row r="181">
          <cell r="B181" t="str">
            <v>Захаров Александр</v>
          </cell>
          <cell r="C181" t="str">
            <v>Юный лыжник</v>
          </cell>
          <cell r="E181">
            <v>205</v>
          </cell>
          <cell r="F181">
            <v>2003</v>
          </cell>
          <cell r="G181">
            <v>0.0019039351851851854</v>
          </cell>
          <cell r="H181">
            <v>0.00394212962962963</v>
          </cell>
          <cell r="I181">
            <v>0.005968750000000001</v>
          </cell>
          <cell r="J181">
            <v>0.007923842592592593</v>
          </cell>
          <cell r="K181">
            <v>10</v>
          </cell>
        </row>
        <row r="182">
          <cell r="B182" t="str">
            <v>Потемкин Алексей</v>
          </cell>
          <cell r="C182" t="str">
            <v>СШОР "Трудовые резервы"</v>
          </cell>
          <cell r="D182" t="str">
            <v>III</v>
          </cell>
          <cell r="E182">
            <v>234</v>
          </cell>
          <cell r="F182">
            <v>2003</v>
          </cell>
          <cell r="G182">
            <v>0.0019178240740740742</v>
          </cell>
          <cell r="H182">
            <v>0.00412962962962963</v>
          </cell>
          <cell r="I182">
            <v>0.0061736111111111115</v>
          </cell>
          <cell r="J182">
            <v>0.008258680555555556</v>
          </cell>
          <cell r="K182">
            <v>9</v>
          </cell>
        </row>
        <row r="183">
          <cell r="B183" t="str">
            <v>Никитенко Георгий</v>
          </cell>
          <cell r="C183" t="str">
            <v>Юный лыжник</v>
          </cell>
          <cell r="E183">
            <v>207</v>
          </cell>
          <cell r="F183">
            <v>2003</v>
          </cell>
          <cell r="G183">
            <v>0.0019340277777777778</v>
          </cell>
          <cell r="H183">
            <v>0.003982638888888889</v>
          </cell>
          <cell r="I183">
            <v>0.0062581018518518515</v>
          </cell>
          <cell r="J183">
            <v>0.008299074074074075</v>
          </cell>
          <cell r="K183">
            <v>8</v>
          </cell>
        </row>
        <row r="184">
          <cell r="B184" t="str">
            <v>Кимаковский Валентин</v>
          </cell>
          <cell r="C184" t="str">
            <v>Тринта-Лунево</v>
          </cell>
          <cell r="D184" t="str">
            <v>III</v>
          </cell>
          <cell r="E184">
            <v>222</v>
          </cell>
          <cell r="F184">
            <v>2003</v>
          </cell>
          <cell r="G184">
            <v>0.0020324074074074077</v>
          </cell>
          <cell r="H184">
            <v>0.004121527777777779</v>
          </cell>
          <cell r="I184">
            <v>0.006304398148148148</v>
          </cell>
          <cell r="J184">
            <v>0.008388657407407407</v>
          </cell>
          <cell r="K184">
            <v>7</v>
          </cell>
        </row>
        <row r="185">
          <cell r="B185" t="str">
            <v>Данилов Артем</v>
          </cell>
          <cell r="C185" t="str">
            <v>Тринта-Лунево</v>
          </cell>
          <cell r="D185" t="str">
            <v>III</v>
          </cell>
          <cell r="E185">
            <v>223</v>
          </cell>
          <cell r="F185">
            <v>2003</v>
          </cell>
          <cell r="G185">
            <v>0.0020694444444444445</v>
          </cell>
          <cell r="H185">
            <v>0.0042812499999999995</v>
          </cell>
          <cell r="I185">
            <v>0.00652662037037037</v>
          </cell>
          <cell r="J185">
            <v>0.008845023148148149</v>
          </cell>
          <cell r="K185">
            <v>6</v>
          </cell>
        </row>
        <row r="186">
          <cell r="B186" t="str">
            <v>Красуленко Олег</v>
          </cell>
          <cell r="C186" t="str">
            <v>СШ №93 на Можайке</v>
          </cell>
          <cell r="E186">
            <v>211</v>
          </cell>
          <cell r="F186">
            <v>2003</v>
          </cell>
          <cell r="G186">
            <v>0.0022615740740740743</v>
          </cell>
          <cell r="H186">
            <v>0.004659722222222222</v>
          </cell>
          <cell r="I186">
            <v>0.007202546296296296</v>
          </cell>
          <cell r="J186">
            <v>0.009664351851851851</v>
          </cell>
          <cell r="K186">
            <v>5</v>
          </cell>
        </row>
        <row r="190">
          <cell r="B190" t="str">
            <v>Попова Мария</v>
          </cell>
          <cell r="C190" t="str">
            <v>СШ №93 на Можайке</v>
          </cell>
          <cell r="D190" t="str">
            <v>I</v>
          </cell>
          <cell r="E190">
            <v>237</v>
          </cell>
          <cell r="F190">
            <v>2001</v>
          </cell>
          <cell r="G190">
            <v>0.0013750000000000001</v>
          </cell>
          <cell r="H190">
            <v>0.0028912037037037036</v>
          </cell>
          <cell r="I190">
            <v>0.004456018518518519</v>
          </cell>
          <cell r="J190">
            <v>0.006013773148148147</v>
          </cell>
          <cell r="K190">
            <v>33</v>
          </cell>
        </row>
        <row r="191">
          <cell r="B191" t="str">
            <v>Былинко Арина</v>
          </cell>
          <cell r="C191" t="str">
            <v>Шиловская ДЮСШ</v>
          </cell>
          <cell r="D191" t="str">
            <v>I</v>
          </cell>
          <cell r="E191">
            <v>230</v>
          </cell>
          <cell r="F191">
            <v>2001</v>
          </cell>
          <cell r="G191">
            <v>0.001494212962962963</v>
          </cell>
          <cell r="H191">
            <v>0.0031134259259259257</v>
          </cell>
          <cell r="I191">
            <v>0.004818287037037037</v>
          </cell>
          <cell r="J191">
            <v>0.006308912037037037</v>
          </cell>
          <cell r="K191">
            <v>31</v>
          </cell>
        </row>
        <row r="192">
          <cell r="B192" t="str">
            <v>Исайченкова Ксения</v>
          </cell>
          <cell r="C192" t="str">
            <v>СШ №93 на Можайке</v>
          </cell>
          <cell r="E192">
            <v>238</v>
          </cell>
          <cell r="F192">
            <v>2000</v>
          </cell>
          <cell r="G192">
            <v>0.0013900462962962961</v>
          </cell>
          <cell r="H192">
            <v>0.0029953703703703705</v>
          </cell>
          <cell r="I192">
            <v>0.004704861111111112</v>
          </cell>
          <cell r="J192">
            <v>0.006442708333333332</v>
          </cell>
          <cell r="K192">
            <v>29</v>
          </cell>
        </row>
        <row r="193">
          <cell r="B193" t="str">
            <v>Ломтева Анастасия</v>
          </cell>
          <cell r="C193" t="str">
            <v>СШОР №49 "Тринта"</v>
          </cell>
          <cell r="E193">
            <v>241</v>
          </cell>
          <cell r="F193">
            <v>2001</v>
          </cell>
          <cell r="G193">
            <v>0.0014525462962962964</v>
          </cell>
          <cell r="H193">
            <v>0.0030844907407407405</v>
          </cell>
          <cell r="I193">
            <v>0.0048171296296296295</v>
          </cell>
          <cell r="J193">
            <v>0.006498958333333333</v>
          </cell>
          <cell r="K193">
            <v>27</v>
          </cell>
        </row>
        <row r="194">
          <cell r="B194" t="str">
            <v>Агафонова Ангелина</v>
          </cell>
          <cell r="C194" t="str">
            <v>СШОР 111-ФОК Лотос</v>
          </cell>
          <cell r="D194" t="str">
            <v>I</v>
          </cell>
          <cell r="E194">
            <v>224</v>
          </cell>
          <cell r="F194">
            <v>2000</v>
          </cell>
          <cell r="G194">
            <v>0.0015208333333333332</v>
          </cell>
          <cell r="H194">
            <v>0.0031307870370370365</v>
          </cell>
          <cell r="I194">
            <v>0.004938657407407407</v>
          </cell>
          <cell r="J194">
            <v>0.006525810185185186</v>
          </cell>
          <cell r="K194">
            <v>26</v>
          </cell>
        </row>
        <row r="195">
          <cell r="B195" t="str">
            <v>Иванова Юлия</v>
          </cell>
          <cell r="C195" t="str">
            <v>ДЮСШ Краснознаменск</v>
          </cell>
          <cell r="E195">
            <v>208</v>
          </cell>
          <cell r="F195">
            <v>2000</v>
          </cell>
          <cell r="G195">
            <v>0.0016342592592592596</v>
          </cell>
          <cell r="H195">
            <v>0.0034606481481481485</v>
          </cell>
          <cell r="I195">
            <v>0.005283564814814815</v>
          </cell>
          <cell r="J195">
            <v>0.007168750000000001</v>
          </cell>
          <cell r="K195">
            <v>25</v>
          </cell>
        </row>
        <row r="196">
          <cell r="B196" t="str">
            <v>Захарова Александра</v>
          </cell>
          <cell r="C196" t="str">
            <v>СШОР "Трудовые резер</v>
          </cell>
          <cell r="D196" t="str">
            <v>II</v>
          </cell>
          <cell r="E196">
            <v>231</v>
          </cell>
          <cell r="F196">
            <v>2001</v>
          </cell>
          <cell r="G196">
            <v>0.0018449074074074073</v>
          </cell>
          <cell r="H196">
            <v>0.0028587962962962963</v>
          </cell>
          <cell r="I196">
            <v>0.0058564814814814825</v>
          </cell>
          <cell r="J196">
            <v>0.007897569444444445</v>
          </cell>
          <cell r="K196">
            <v>24</v>
          </cell>
        </row>
        <row r="200">
          <cell r="B200" t="str">
            <v>Савинова Мария</v>
          </cell>
          <cell r="C200" t="str">
            <v>ДЮСШ Краснознаменск</v>
          </cell>
          <cell r="E200">
            <v>218</v>
          </cell>
          <cell r="F200">
            <v>1998</v>
          </cell>
          <cell r="G200">
            <v>0.0014826388888888886</v>
          </cell>
          <cell r="H200">
            <v>0.0029444444444444444</v>
          </cell>
          <cell r="I200">
            <v>0.004436342592592593</v>
          </cell>
          <cell r="J200">
            <v>0.005992824074074074</v>
          </cell>
          <cell r="K200">
            <v>33</v>
          </cell>
        </row>
        <row r="201">
          <cell r="B201" t="str">
            <v>Елисеева Александра</v>
          </cell>
          <cell r="C201" t="str">
            <v>СШОР 111-ФОК Лотос</v>
          </cell>
          <cell r="D201" t="str">
            <v>I</v>
          </cell>
          <cell r="E201">
            <v>225</v>
          </cell>
          <cell r="F201">
            <v>1999</v>
          </cell>
          <cell r="G201">
            <v>0.0015185185185185182</v>
          </cell>
          <cell r="H201">
            <v>0.0030787037037037037</v>
          </cell>
          <cell r="I201">
            <v>0.004774305555555555</v>
          </cell>
          <cell r="J201">
            <v>0.006380092592592593</v>
          </cell>
          <cell r="K201">
            <v>31</v>
          </cell>
        </row>
        <row r="202">
          <cell r="B202" t="str">
            <v>Матис Юлия</v>
          </cell>
          <cell r="C202" t="str">
            <v>Тринта-Лунево</v>
          </cell>
          <cell r="D202" t="str">
            <v>КМС</v>
          </cell>
          <cell r="E202">
            <v>220</v>
          </cell>
          <cell r="F202">
            <v>1998</v>
          </cell>
          <cell r="G202">
            <v>0.0015081018518518518</v>
          </cell>
          <cell r="H202">
            <v>0.0030844907407407405</v>
          </cell>
          <cell r="I202">
            <v>0.004900462962962963</v>
          </cell>
          <cell r="J202">
            <v>0.006725694444444445</v>
          </cell>
          <cell r="K202">
            <v>29</v>
          </cell>
        </row>
        <row r="203">
          <cell r="B203" t="str">
            <v>Орехова Олеся</v>
          </cell>
          <cell r="C203" t="str">
            <v>СШОР "Трудовые резер</v>
          </cell>
          <cell r="D203" t="str">
            <v>КМС</v>
          </cell>
          <cell r="E203">
            <v>233</v>
          </cell>
          <cell r="F203">
            <v>1998</v>
          </cell>
          <cell r="G203">
            <v>0.0015023148148148148</v>
          </cell>
          <cell r="H203">
            <v>0.0025185185185185185</v>
          </cell>
          <cell r="I203">
            <v>0.004984953703703704</v>
          </cell>
          <cell r="J203">
            <v>0.006851851851851852</v>
          </cell>
          <cell r="K203">
            <v>27</v>
          </cell>
        </row>
        <row r="227">
          <cell r="B227" t="str">
            <v>Легков Александр</v>
          </cell>
          <cell r="C227" t="str">
            <v>ЮМ Спартак</v>
          </cell>
          <cell r="E227">
            <v>104</v>
          </cell>
          <cell r="F227">
            <v>2004</v>
          </cell>
          <cell r="G227">
            <v>0.0013784722222222221</v>
          </cell>
          <cell r="H227">
            <v>0.002866898148148148</v>
          </cell>
          <cell r="I227">
            <v>0.004378472222222222</v>
          </cell>
          <cell r="J227">
            <v>33</v>
          </cell>
        </row>
        <row r="228">
          <cell r="B228" t="str">
            <v>Мамичев Вячеслав</v>
          </cell>
          <cell r="C228" t="str">
            <v>ДЮСШ Краснознаменск</v>
          </cell>
          <cell r="D228" t="str">
            <v>II</v>
          </cell>
          <cell r="E228">
            <v>108</v>
          </cell>
          <cell r="F228">
            <v>2005</v>
          </cell>
          <cell r="G228">
            <v>0.0015636574074074075</v>
          </cell>
          <cell r="H228">
            <v>0.0032002314814814814</v>
          </cell>
          <cell r="I228">
            <v>0.0048234953703703695</v>
          </cell>
          <cell r="J228">
            <v>31</v>
          </cell>
        </row>
        <row r="229">
          <cell r="B229" t="str">
            <v>Хамзин Ильнур</v>
          </cell>
          <cell r="C229" t="str">
            <v>СШОР 111-ФОК Лотос</v>
          </cell>
          <cell r="D229" t="str">
            <v>II</v>
          </cell>
          <cell r="E229">
            <v>115</v>
          </cell>
          <cell r="F229">
            <v>2004</v>
          </cell>
          <cell r="G229">
            <v>0.0015474537037037039</v>
          </cell>
          <cell r="H229">
            <v>0.003207175925925926</v>
          </cell>
          <cell r="I229">
            <v>0.00493900462962963</v>
          </cell>
          <cell r="J229">
            <v>29</v>
          </cell>
        </row>
        <row r="230">
          <cell r="B230" t="str">
            <v>Озарейчук Александр</v>
          </cell>
          <cell r="C230" t="str">
            <v>С/К Лунёво, МГФСО</v>
          </cell>
          <cell r="E230">
            <v>102</v>
          </cell>
          <cell r="F230">
            <v>2004</v>
          </cell>
          <cell r="G230">
            <v>0.00156712962962963</v>
          </cell>
          <cell r="H230">
            <v>0.003269675925925926</v>
          </cell>
          <cell r="I230">
            <v>0.00496099537037037</v>
          </cell>
          <cell r="J230">
            <v>27</v>
          </cell>
        </row>
        <row r="231">
          <cell r="B231" t="str">
            <v>Баграмов Михаил</v>
          </cell>
          <cell r="C231" t="str">
            <v>Бабушкино</v>
          </cell>
          <cell r="E231">
            <v>137</v>
          </cell>
          <cell r="F231">
            <v>2004</v>
          </cell>
          <cell r="G231">
            <v>0.0016273148148148147</v>
          </cell>
          <cell r="H231">
            <v>0.0032858796296296295</v>
          </cell>
          <cell r="I231">
            <v>0.004975347222222222</v>
          </cell>
          <cell r="J231">
            <v>26</v>
          </cell>
        </row>
        <row r="232">
          <cell r="B232" t="str">
            <v>Кормаков Влад</v>
          </cell>
          <cell r="C232" t="str">
            <v>Москва, rollerline</v>
          </cell>
          <cell r="E232">
            <v>109</v>
          </cell>
          <cell r="F232">
            <v>2004</v>
          </cell>
          <cell r="G232">
            <v>0.0016331018518518517</v>
          </cell>
          <cell r="H232">
            <v>0.003377314814814815</v>
          </cell>
          <cell r="I232">
            <v>0.005108912037037037</v>
          </cell>
          <cell r="J232">
            <v>25</v>
          </cell>
        </row>
        <row r="233">
          <cell r="B233" t="str">
            <v>Абраменко Аркадий</v>
          </cell>
          <cell r="C233" t="str">
            <v>ДЮСШ Кольчугино</v>
          </cell>
          <cell r="E233">
            <v>130</v>
          </cell>
          <cell r="F233">
            <v>2004</v>
          </cell>
          <cell r="G233">
            <v>0.0015995370370370371</v>
          </cell>
          <cell r="H233">
            <v>0.003346064814814815</v>
          </cell>
          <cell r="I233">
            <v>0.005110879629629629</v>
          </cell>
          <cell r="J233">
            <v>24</v>
          </cell>
        </row>
        <row r="234">
          <cell r="B234" t="str">
            <v>Извольский Константин</v>
          </cell>
          <cell r="C234" t="str">
            <v>ЦСКА</v>
          </cell>
          <cell r="E234">
            <v>118</v>
          </cell>
          <cell r="F234">
            <v>2005</v>
          </cell>
          <cell r="G234">
            <v>0.0015949074074074075</v>
          </cell>
          <cell r="H234">
            <v>0.0033425925925925928</v>
          </cell>
          <cell r="I234">
            <v>0.005141319444444444</v>
          </cell>
          <cell r="J234">
            <v>23</v>
          </cell>
        </row>
        <row r="235">
          <cell r="B235" t="str">
            <v>Гончаров Павел</v>
          </cell>
          <cell r="C235" t="str">
            <v>СШОР 111-ФОК Лотос</v>
          </cell>
          <cell r="D235" t="str">
            <v>II</v>
          </cell>
          <cell r="E235">
            <v>110</v>
          </cell>
          <cell r="F235">
            <v>2004</v>
          </cell>
          <cell r="G235">
            <v>0.0016736111111111112</v>
          </cell>
          <cell r="H235">
            <v>0.00344212962962963</v>
          </cell>
          <cell r="I235">
            <v>0.005225694444444445</v>
          </cell>
          <cell r="J235">
            <v>22</v>
          </cell>
        </row>
        <row r="236">
          <cell r="B236" t="str">
            <v>Иванов Юрий</v>
          </cell>
          <cell r="C236" t="str">
            <v>ДЮСШ Краснознаменск</v>
          </cell>
          <cell r="E236">
            <v>112</v>
          </cell>
          <cell r="F236">
            <v>2005</v>
          </cell>
          <cell r="G236">
            <v>0.0017395833333333332</v>
          </cell>
          <cell r="H236">
            <v>0.0034756944444444444</v>
          </cell>
          <cell r="I236">
            <v>0.005235185185185186</v>
          </cell>
          <cell r="J236">
            <v>21</v>
          </cell>
        </row>
        <row r="237">
          <cell r="B237" t="str">
            <v>Рогов Роман</v>
          </cell>
          <cell r="C237" t="str">
            <v>СШОР №49 "Тринта"</v>
          </cell>
          <cell r="E237">
            <v>153</v>
          </cell>
          <cell r="F237">
            <v>2004</v>
          </cell>
          <cell r="G237">
            <v>0.001765046296296296</v>
          </cell>
          <cell r="H237">
            <v>0.0035763888888888894</v>
          </cell>
          <cell r="I237">
            <v>0.005414467592592593</v>
          </cell>
          <cell r="J237">
            <v>20</v>
          </cell>
        </row>
        <row r="238">
          <cell r="B238" t="str">
            <v>Зейналов Натик</v>
          </cell>
          <cell r="C238" t="str">
            <v>Самбо 70</v>
          </cell>
          <cell r="E238">
            <v>129</v>
          </cell>
          <cell r="F238">
            <v>2005</v>
          </cell>
          <cell r="G238">
            <v>0.001689814814814815</v>
          </cell>
          <cell r="H238">
            <v>0.0035914351851851854</v>
          </cell>
          <cell r="I238">
            <v>0.0054480324074074075</v>
          </cell>
          <cell r="J238">
            <v>19</v>
          </cell>
        </row>
        <row r="239">
          <cell r="B239" t="str">
            <v>Бутрим Мираслав</v>
          </cell>
          <cell r="C239" t="str">
            <v>ДЮСШ Краснознаменск</v>
          </cell>
          <cell r="D239" t="str">
            <v>III</v>
          </cell>
          <cell r="E239">
            <v>113</v>
          </cell>
          <cell r="F239">
            <v>2005</v>
          </cell>
          <cell r="G239">
            <v>0.0017881944444444447</v>
          </cell>
          <cell r="H239">
            <v>0.0035902777777777777</v>
          </cell>
          <cell r="I239">
            <v>0.005504513888888889</v>
          </cell>
          <cell r="J239">
            <v>18</v>
          </cell>
        </row>
        <row r="240">
          <cell r="B240" t="str">
            <v>Батуев Арсений</v>
          </cell>
          <cell r="C240" t="str">
            <v>Одинцово ЦСКА</v>
          </cell>
          <cell r="E240">
            <v>149</v>
          </cell>
          <cell r="F240">
            <v>2005</v>
          </cell>
          <cell r="G240">
            <v>0.0017627314814814814</v>
          </cell>
          <cell r="H240">
            <v>0.003665509259259259</v>
          </cell>
          <cell r="I240">
            <v>0.0055451388888888885</v>
          </cell>
          <cell r="J240">
            <v>17</v>
          </cell>
        </row>
        <row r="241">
          <cell r="B241" t="str">
            <v>Лейкин Даниил</v>
          </cell>
          <cell r="C241" t="str">
            <v>С/К Лунёво, МГФСО</v>
          </cell>
          <cell r="E241">
            <v>101</v>
          </cell>
          <cell r="F241">
            <v>2005</v>
          </cell>
          <cell r="G241">
            <v>0.0017476851851851852</v>
          </cell>
          <cell r="H241">
            <v>0.0036875</v>
          </cell>
          <cell r="I241">
            <v>0.005614699074074074</v>
          </cell>
          <cell r="J241">
            <v>16</v>
          </cell>
        </row>
        <row r="242">
          <cell r="B242" t="str">
            <v>Семячкин Матвей</v>
          </cell>
          <cell r="C242" t="str">
            <v>г.Ерогьевск</v>
          </cell>
          <cell r="E242">
            <v>107</v>
          </cell>
          <cell r="F242">
            <v>2004</v>
          </cell>
          <cell r="G242">
            <v>0.001846064814814815</v>
          </cell>
          <cell r="H242">
            <v>0.0037581018518518523</v>
          </cell>
          <cell r="I242">
            <v>0.005650347222222222</v>
          </cell>
          <cell r="J242">
            <v>15</v>
          </cell>
        </row>
        <row r="243">
          <cell r="B243" t="str">
            <v>Паркулевич Александр</v>
          </cell>
          <cell r="C243" t="str">
            <v>ГБОУ МОК "Кузьминки"</v>
          </cell>
          <cell r="E243">
            <v>135</v>
          </cell>
          <cell r="F243">
            <v>2005</v>
          </cell>
          <cell r="G243">
            <v>0.0018865740740740742</v>
          </cell>
          <cell r="H243">
            <v>0.0038043981481481483</v>
          </cell>
          <cell r="I243">
            <v>0.005722106481481482</v>
          </cell>
          <cell r="J243">
            <v>14</v>
          </cell>
        </row>
        <row r="244">
          <cell r="B244" t="str">
            <v>Зимин Даниил</v>
          </cell>
          <cell r="C244" t="str">
            <v>СШОР 111-ФОК Лотос</v>
          </cell>
          <cell r="D244" t="str">
            <v>III</v>
          </cell>
          <cell r="E244">
            <v>116</v>
          </cell>
          <cell r="F244">
            <v>2005</v>
          </cell>
          <cell r="G244">
            <v>0.0019074074074074074</v>
          </cell>
          <cell r="H244">
            <v>0.0038622685185185184</v>
          </cell>
          <cell r="I244">
            <v>0.005886342592592592</v>
          </cell>
          <cell r="J244">
            <v>13</v>
          </cell>
        </row>
        <row r="245">
          <cell r="B245" t="str">
            <v>Субботин Данила</v>
          </cell>
          <cell r="C245" t="str">
            <v>ДЮСШ Краснознаменск</v>
          </cell>
          <cell r="E245">
            <v>140</v>
          </cell>
          <cell r="F245">
            <v>2004</v>
          </cell>
          <cell r="G245">
            <v>0.001880787037037037</v>
          </cell>
          <cell r="H245">
            <v>0.003859953703703704</v>
          </cell>
          <cell r="I245">
            <v>0.005933217592592593</v>
          </cell>
          <cell r="J245">
            <v>12</v>
          </cell>
        </row>
        <row r="246">
          <cell r="B246" t="str">
            <v>Валуев Александр</v>
          </cell>
          <cell r="C246" t="str">
            <v>Самбо 70</v>
          </cell>
          <cell r="E246">
            <v>128</v>
          </cell>
          <cell r="F246">
            <v>2005</v>
          </cell>
          <cell r="G246">
            <v>0.0018576388888888887</v>
          </cell>
          <cell r="H246">
            <v>0.003996527777777778</v>
          </cell>
          <cell r="I246">
            <v>0.006104050925925926</v>
          </cell>
          <cell r="J246">
            <v>11</v>
          </cell>
        </row>
        <row r="247">
          <cell r="B247" t="str">
            <v>Шемяков Артем</v>
          </cell>
          <cell r="C247" t="str">
            <v>Тринта-Лунево</v>
          </cell>
          <cell r="D247" t="str">
            <v>Iю</v>
          </cell>
          <cell r="E247">
            <v>139</v>
          </cell>
          <cell r="F247">
            <v>2004</v>
          </cell>
          <cell r="G247">
            <v>0.0020775462962962965</v>
          </cell>
          <cell r="H247">
            <v>0.004179398148148148</v>
          </cell>
          <cell r="I247">
            <v>0.006300462962962963</v>
          </cell>
          <cell r="J247">
            <v>10</v>
          </cell>
        </row>
        <row r="248">
          <cell r="B248" t="str">
            <v>Осипов Павел</v>
          </cell>
          <cell r="C248" t="str">
            <v>СШОР 111-ФОК Лотос</v>
          </cell>
          <cell r="D248" t="str">
            <v>Iю</v>
          </cell>
          <cell r="E248">
            <v>111</v>
          </cell>
          <cell r="F248">
            <v>2005</v>
          </cell>
          <cell r="G248">
            <v>0.0020914351851851853</v>
          </cell>
          <cell r="H248">
            <v>0.004263888888888889</v>
          </cell>
          <cell r="I248">
            <v>0.006555092592592592</v>
          </cell>
          <cell r="J248">
            <v>9</v>
          </cell>
        </row>
        <row r="249">
          <cell r="B249" t="str">
            <v>Шемяков Максим</v>
          </cell>
          <cell r="C249" t="str">
            <v>Тринта-Лунево</v>
          </cell>
          <cell r="D249" t="str">
            <v>Iю</v>
          </cell>
          <cell r="E249">
            <v>138</v>
          </cell>
          <cell r="F249">
            <v>2004</v>
          </cell>
          <cell r="G249">
            <v>0.0021539351851851854</v>
          </cell>
          <cell r="H249">
            <v>0.0042743055555555555</v>
          </cell>
          <cell r="I249">
            <v>0.006585069444444445</v>
          </cell>
          <cell r="J249">
            <v>8</v>
          </cell>
        </row>
        <row r="250">
          <cell r="B250" t="str">
            <v>Семенов Илья</v>
          </cell>
          <cell r="C250" t="str">
            <v>СШОР 111-ФОК Лотос</v>
          </cell>
          <cell r="D250" t="str">
            <v>III</v>
          </cell>
          <cell r="E250">
            <v>114</v>
          </cell>
          <cell r="F250">
            <v>2005</v>
          </cell>
          <cell r="G250">
            <v>0.00221412037037037</v>
          </cell>
          <cell r="H250">
            <v>0.004337962962962963</v>
          </cell>
          <cell r="I250">
            <v>0.006590740740740741</v>
          </cell>
          <cell r="J250">
            <v>7</v>
          </cell>
        </row>
        <row r="251">
          <cell r="B251" t="str">
            <v>Чистяков Никита</v>
          </cell>
          <cell r="C251" t="str">
            <v>Трудовые резервы</v>
          </cell>
          <cell r="E251">
            <v>117</v>
          </cell>
          <cell r="F251">
            <v>2005</v>
          </cell>
          <cell r="G251">
            <v>0.002125</v>
          </cell>
          <cell r="H251">
            <v>0.004347222222222222</v>
          </cell>
          <cell r="I251">
            <v>0.0066812500000000006</v>
          </cell>
          <cell r="J251">
            <v>6</v>
          </cell>
        </row>
        <row r="252">
          <cell r="B252" t="str">
            <v>Абызов Георгий</v>
          </cell>
          <cell r="C252" t="str">
            <v>ДЮСШ г. Химки</v>
          </cell>
          <cell r="E252">
            <v>133</v>
          </cell>
          <cell r="F252">
            <v>2004</v>
          </cell>
          <cell r="G252">
            <v>0.0022407407407407406</v>
          </cell>
          <cell r="H252">
            <v>0.0047245370370370375</v>
          </cell>
          <cell r="I252">
            <v>0.007175925925925926</v>
          </cell>
          <cell r="J252">
            <v>5</v>
          </cell>
        </row>
        <row r="253">
          <cell r="B253" t="str">
            <v>Мякишев Павел</v>
          </cell>
          <cell r="C253" t="str">
            <v>ГБОУ МОК "Кузьминки"</v>
          </cell>
          <cell r="E253">
            <v>136</v>
          </cell>
          <cell r="F253">
            <v>2005</v>
          </cell>
          <cell r="G253">
            <v>0.0029293981481481484</v>
          </cell>
          <cell r="H253">
            <v>0.005444444444444444</v>
          </cell>
          <cell r="I253">
            <v>0.007835300925925924</v>
          </cell>
          <cell r="J253">
            <v>4</v>
          </cell>
        </row>
        <row r="257">
          <cell r="B257" t="str">
            <v>Кудинова Дарья</v>
          </cell>
          <cell r="C257" t="str">
            <v>СШОР №49 "Тринта"</v>
          </cell>
          <cell r="E257">
            <v>151</v>
          </cell>
          <cell r="F257">
            <v>2004</v>
          </cell>
          <cell r="G257">
            <v>0.001625</v>
          </cell>
          <cell r="H257">
            <v>0.003325231481481481</v>
          </cell>
          <cell r="I257">
            <v>0.005020601851851852</v>
          </cell>
          <cell r="J257">
            <v>33</v>
          </cell>
        </row>
        <row r="258">
          <cell r="B258" t="str">
            <v>Мусина Виктория</v>
          </cell>
          <cell r="E258">
            <v>155</v>
          </cell>
          <cell r="F258">
            <v>2004</v>
          </cell>
          <cell r="G258">
            <v>0.0017164351851851852</v>
          </cell>
          <cell r="H258">
            <v>0.0034756944444444444</v>
          </cell>
          <cell r="I258">
            <v>0.0051375</v>
          </cell>
          <cell r="J258">
            <v>31</v>
          </cell>
        </row>
        <row r="259">
          <cell r="B259" t="str">
            <v>Драчук Елизавета</v>
          </cell>
          <cell r="C259" t="str">
            <v>ДЮСШ Кольчугино</v>
          </cell>
          <cell r="E259">
            <v>131</v>
          </cell>
          <cell r="F259">
            <v>2004</v>
          </cell>
          <cell r="G259">
            <v>0.001625</v>
          </cell>
          <cell r="H259">
            <v>0.003472222222222222</v>
          </cell>
          <cell r="I259">
            <v>0.005257986111111112</v>
          </cell>
          <cell r="J259">
            <v>29</v>
          </cell>
        </row>
        <row r="260">
          <cell r="B260" t="str">
            <v>Сучкова Алёна</v>
          </cell>
          <cell r="C260" t="str">
            <v>Ефремов</v>
          </cell>
          <cell r="E260">
            <v>147</v>
          </cell>
          <cell r="F260">
            <v>2004</v>
          </cell>
          <cell r="G260">
            <v>0.0017557870370370368</v>
          </cell>
          <cell r="H260">
            <v>0.0035648148148148154</v>
          </cell>
          <cell r="I260">
            <v>0.005443402777777777</v>
          </cell>
          <cell r="J260">
            <v>27</v>
          </cell>
        </row>
        <row r="261">
          <cell r="B261" t="str">
            <v>Кондрашкина Ксения</v>
          </cell>
          <cell r="C261" t="str">
            <v>СШОР 111-ФОК Лотос</v>
          </cell>
          <cell r="D261" t="str">
            <v>II</v>
          </cell>
          <cell r="E261">
            <v>122</v>
          </cell>
          <cell r="F261">
            <v>2004</v>
          </cell>
          <cell r="G261">
            <v>0.0017916666666666669</v>
          </cell>
          <cell r="H261">
            <v>0.0036400462962962957</v>
          </cell>
          <cell r="I261">
            <v>0.005584027777777778</v>
          </cell>
          <cell r="J261">
            <v>26</v>
          </cell>
        </row>
        <row r="262">
          <cell r="B262" t="str">
            <v>Ремзина Мария</v>
          </cell>
          <cell r="C262" t="str">
            <v>Тринта-Лунево</v>
          </cell>
          <cell r="D262" t="str">
            <v>III</v>
          </cell>
          <cell r="E262">
            <v>143</v>
          </cell>
          <cell r="F262">
            <v>2004</v>
          </cell>
          <cell r="G262">
            <v>0.0018518518518518517</v>
          </cell>
          <cell r="H262">
            <v>0.0037152777777777774</v>
          </cell>
          <cell r="I262">
            <v>0.005633680555555556</v>
          </cell>
          <cell r="J262">
            <v>25</v>
          </cell>
        </row>
        <row r="263">
          <cell r="B263" t="str">
            <v>Бобкова Дарья</v>
          </cell>
          <cell r="C263" t="str">
            <v>СШОР 111-ФОК Лотос</v>
          </cell>
          <cell r="D263" t="str">
            <v>I</v>
          </cell>
          <cell r="E263">
            <v>123</v>
          </cell>
          <cell r="F263">
            <v>2004</v>
          </cell>
          <cell r="G263">
            <v>0.0017766203703703705</v>
          </cell>
          <cell r="H263">
            <v>0.0037291666666666667</v>
          </cell>
          <cell r="I263">
            <v>0.005703125</v>
          </cell>
          <cell r="J263">
            <v>24</v>
          </cell>
        </row>
        <row r="264">
          <cell r="B264" t="str">
            <v>Ильясевич Екатерина</v>
          </cell>
          <cell r="C264" t="str">
            <v>СШОР 111-ФОК Лотос</v>
          </cell>
          <cell r="D264" t="str">
            <v>II</v>
          </cell>
          <cell r="E264">
            <v>125</v>
          </cell>
          <cell r="F264">
            <v>2005</v>
          </cell>
          <cell r="G264">
            <v>0.0017395833333333332</v>
          </cell>
          <cell r="H264">
            <v>0.0037256944444444447</v>
          </cell>
          <cell r="I264">
            <v>0.005758912037037038</v>
          </cell>
          <cell r="J264">
            <v>23</v>
          </cell>
        </row>
        <row r="265">
          <cell r="B265" t="str">
            <v>Хвостова Софья</v>
          </cell>
          <cell r="C265" t="str">
            <v>СШОР 111-ФОК Лотос</v>
          </cell>
          <cell r="D265" t="str">
            <v>II</v>
          </cell>
          <cell r="E265">
            <v>119</v>
          </cell>
          <cell r="F265">
            <v>2004</v>
          </cell>
          <cell r="G265">
            <v>0.0019039351851851854</v>
          </cell>
          <cell r="H265">
            <v>0.0038622685185185184</v>
          </cell>
          <cell r="I265">
            <v>0.005897800925925925</v>
          </cell>
          <cell r="J265">
            <v>22</v>
          </cell>
        </row>
        <row r="266">
          <cell r="B266" t="str">
            <v>Гришанкова Диана</v>
          </cell>
          <cell r="C266" t="str">
            <v>СШОР "Трудовые резервы"</v>
          </cell>
          <cell r="D266" t="str">
            <v>II</v>
          </cell>
          <cell r="E266">
            <v>145</v>
          </cell>
          <cell r="F266">
            <v>2004</v>
          </cell>
          <cell r="G266">
            <v>0.0018796296296296295</v>
          </cell>
          <cell r="H266">
            <v>0.0038576388888888883</v>
          </cell>
          <cell r="I266">
            <v>0.0059121527777777775</v>
          </cell>
          <cell r="J266">
            <v>21</v>
          </cell>
        </row>
        <row r="267">
          <cell r="B267" t="str">
            <v>Касаткина Анастасия</v>
          </cell>
          <cell r="C267" t="str">
            <v>СШОР 111-ФОК Лотос</v>
          </cell>
          <cell r="D267" t="str">
            <v>II</v>
          </cell>
          <cell r="E267">
            <v>121</v>
          </cell>
          <cell r="F267">
            <v>2004</v>
          </cell>
          <cell r="G267">
            <v>0.0019699074074074076</v>
          </cell>
          <cell r="H267">
            <v>0.004020833333333334</v>
          </cell>
          <cell r="I267">
            <v>0.006023611111111111</v>
          </cell>
          <cell r="J267">
            <v>20</v>
          </cell>
        </row>
        <row r="268">
          <cell r="B268" t="str">
            <v>Галанова Анна</v>
          </cell>
          <cell r="C268" t="str">
            <v>ДЮСШ Краснознаменск</v>
          </cell>
          <cell r="E268">
            <v>103</v>
          </cell>
          <cell r="F268">
            <v>2005</v>
          </cell>
          <cell r="G268">
            <v>0.0019618055555555556</v>
          </cell>
          <cell r="H268">
            <v>0.0040567129629629625</v>
          </cell>
          <cell r="I268">
            <v>0.006192939814814815</v>
          </cell>
          <cell r="J268">
            <v>19</v>
          </cell>
        </row>
        <row r="269">
          <cell r="B269" t="str">
            <v>Заночуева Мария</v>
          </cell>
          <cell r="C269" t="str">
            <v>Юный лыжник</v>
          </cell>
          <cell r="E269">
            <v>105</v>
          </cell>
          <cell r="F269">
            <v>2005</v>
          </cell>
          <cell r="G269">
            <v>0.0020219907407407404</v>
          </cell>
          <cell r="H269">
            <v>0.00425462962962963</v>
          </cell>
          <cell r="I269">
            <v>0.006391435185185185</v>
          </cell>
          <cell r="J269">
            <v>18</v>
          </cell>
        </row>
        <row r="270">
          <cell r="B270" t="str">
            <v>Ярова Эля</v>
          </cell>
          <cell r="C270" t="str">
            <v>ДЮСШ г. Химки</v>
          </cell>
          <cell r="E270">
            <v>134</v>
          </cell>
          <cell r="F270">
            <v>2004</v>
          </cell>
          <cell r="G270">
            <v>0.002019675925925926</v>
          </cell>
          <cell r="H270">
            <v>0.004256944444444444</v>
          </cell>
          <cell r="I270">
            <v>0.006463194444444445</v>
          </cell>
          <cell r="J270">
            <v>17</v>
          </cell>
        </row>
        <row r="271">
          <cell r="B271" t="str">
            <v>Дорожкина Елизавета</v>
          </cell>
          <cell r="C271" t="str">
            <v>СШОР "Трудовые резервы"</v>
          </cell>
          <cell r="E271">
            <v>146</v>
          </cell>
          <cell r="F271">
            <v>2005</v>
          </cell>
          <cell r="G271">
            <v>0.0020092592592592597</v>
          </cell>
          <cell r="H271">
            <v>0.004111111111111111</v>
          </cell>
          <cell r="I271">
            <v>0.006464930555555556</v>
          </cell>
          <cell r="J271">
            <v>16</v>
          </cell>
        </row>
        <row r="272">
          <cell r="B272" t="str">
            <v>Шестерикова Вероника</v>
          </cell>
          <cell r="C272" t="str">
            <v>СШОР 111-ФОК Лотос</v>
          </cell>
          <cell r="D272" t="str">
            <v>III</v>
          </cell>
          <cell r="E272">
            <v>124</v>
          </cell>
          <cell r="F272">
            <v>2005</v>
          </cell>
          <cell r="G272">
            <v>0.0023078703703703703</v>
          </cell>
          <cell r="H272">
            <v>0.004936342592592593</v>
          </cell>
          <cell r="I272">
            <v>0.007476157407407407</v>
          </cell>
          <cell r="J272">
            <v>15</v>
          </cell>
        </row>
        <row r="273">
          <cell r="B273" t="str">
            <v>Стрельникова Владислава</v>
          </cell>
          <cell r="C273" t="str">
            <v>ДЮСШ Краснознаменск</v>
          </cell>
          <cell r="D273" t="str">
            <v>Iю</v>
          </cell>
          <cell r="E273">
            <v>144</v>
          </cell>
          <cell r="F273">
            <v>2005</v>
          </cell>
          <cell r="G273">
            <v>0.0029699074074074072</v>
          </cell>
          <cell r="H273">
            <v>0.006245370370370371</v>
          </cell>
          <cell r="I273">
            <v>0.009441319444444445</v>
          </cell>
          <cell r="J273">
            <v>14</v>
          </cell>
        </row>
        <row r="274">
          <cell r="B274" t="str">
            <v>Евсикова Софья</v>
          </cell>
          <cell r="C274" t="str">
            <v>СШОР "Трудовые резервы"</v>
          </cell>
          <cell r="E274">
            <v>120</v>
          </cell>
          <cell r="F274">
            <v>2004</v>
          </cell>
          <cell r="G274">
            <v>0.002204861111111111</v>
          </cell>
          <cell r="H274">
            <v>0.004866782407407407</v>
          </cell>
          <cell r="I274" t="str">
            <v>сошла</v>
          </cell>
          <cell r="J274">
            <v>0</v>
          </cell>
        </row>
        <row r="278">
          <cell r="B278" t="str">
            <v>Лямина Мария</v>
          </cell>
          <cell r="C278" t="str">
            <v>ЮМ Спартак</v>
          </cell>
          <cell r="E278">
            <v>152</v>
          </cell>
          <cell r="F278">
            <v>2002</v>
          </cell>
          <cell r="G278">
            <v>0.0014976851851851852</v>
          </cell>
          <cell r="H278">
            <v>0.003017361111111111</v>
          </cell>
          <cell r="I278">
            <v>0.0045895833333333335</v>
          </cell>
          <cell r="J278">
            <v>33</v>
          </cell>
        </row>
        <row r="279">
          <cell r="B279" t="str">
            <v>Захарова Екатерина</v>
          </cell>
          <cell r="C279" t="str">
            <v>СШОР №49 "Тринта"</v>
          </cell>
          <cell r="E279">
            <v>154</v>
          </cell>
          <cell r="F279">
            <v>2003</v>
          </cell>
          <cell r="G279">
            <v>0.0015289351851851853</v>
          </cell>
          <cell r="H279">
            <v>0.003114583333333334</v>
          </cell>
          <cell r="I279">
            <v>0.004734606481481481</v>
          </cell>
          <cell r="J279">
            <v>31</v>
          </cell>
        </row>
        <row r="280">
          <cell r="B280" t="str">
            <v>Барышникова Марина</v>
          </cell>
          <cell r="C280" t="str">
            <v>ДЮСШ Краснознаменск</v>
          </cell>
          <cell r="E280">
            <v>106</v>
          </cell>
          <cell r="F280">
            <v>2002</v>
          </cell>
          <cell r="G280">
            <v>0.0015127314814814814</v>
          </cell>
          <cell r="H280">
            <v>0.0032141203703703707</v>
          </cell>
          <cell r="I280">
            <v>0.004944907407407407</v>
          </cell>
          <cell r="J280">
            <v>29</v>
          </cell>
        </row>
        <row r="281">
          <cell r="B281" t="str">
            <v>Кащеева Виталина</v>
          </cell>
          <cell r="C281" t="str">
            <v>СДЮШОР 111 Зеленогра</v>
          </cell>
          <cell r="E281">
            <v>141</v>
          </cell>
          <cell r="F281">
            <v>2002</v>
          </cell>
          <cell r="G281">
            <v>0.0016724537037037036</v>
          </cell>
          <cell r="H281">
            <v>0.0033888888888888888</v>
          </cell>
          <cell r="I281">
            <v>0.005016898148148148</v>
          </cell>
          <cell r="J281">
            <v>27</v>
          </cell>
        </row>
        <row r="282">
          <cell r="B282" t="str">
            <v>Бондарева Анастасия</v>
          </cell>
          <cell r="C282" t="str">
            <v>СШОР 111-ФОК Лотос</v>
          </cell>
          <cell r="D282" t="str">
            <v>I</v>
          </cell>
          <cell r="E282">
            <v>126</v>
          </cell>
          <cell r="F282">
            <v>2002</v>
          </cell>
          <cell r="G282">
            <v>0.001636574074074074</v>
          </cell>
          <cell r="H282">
            <v>0.003423611111111111</v>
          </cell>
          <cell r="I282">
            <v>0.0051760416666666665</v>
          </cell>
          <cell r="J282">
            <v>26</v>
          </cell>
        </row>
        <row r="283">
          <cell r="B283" t="str">
            <v>Карташова Юлия</v>
          </cell>
          <cell r="C283" t="str">
            <v>Шиловская ДЮСШ</v>
          </cell>
          <cell r="D283" t="str">
            <v>I</v>
          </cell>
          <cell r="E283">
            <v>150</v>
          </cell>
          <cell r="F283">
            <v>2003</v>
          </cell>
          <cell r="G283">
            <v>0.0016736111111111112</v>
          </cell>
          <cell r="H283">
            <v>0.0034270833333333336</v>
          </cell>
          <cell r="I283">
            <v>0.0051805555555555554</v>
          </cell>
          <cell r="J283">
            <v>25</v>
          </cell>
        </row>
        <row r="284">
          <cell r="B284" t="str">
            <v>Кащеева Дарья</v>
          </cell>
          <cell r="C284" t="str">
            <v>СДЮШОР 111 Зеленогра</v>
          </cell>
          <cell r="E284">
            <v>132</v>
          </cell>
          <cell r="F284">
            <v>2003</v>
          </cell>
          <cell r="G284">
            <v>0.0017337962962962964</v>
          </cell>
          <cell r="H284">
            <v>0.003585648148148148</v>
          </cell>
          <cell r="I284">
            <v>0.005333217592592592</v>
          </cell>
          <cell r="J284">
            <v>24</v>
          </cell>
        </row>
        <row r="285">
          <cell r="B285" t="str">
            <v>Еремеева Ольга</v>
          </cell>
          <cell r="C285" t="str">
            <v>СШОР 111-ФОК Лотос</v>
          </cell>
          <cell r="D285" t="str">
            <v>II</v>
          </cell>
          <cell r="E285">
            <v>127</v>
          </cell>
          <cell r="F285">
            <v>2003</v>
          </cell>
          <cell r="G285">
            <v>0.0016597222222222224</v>
          </cell>
          <cell r="H285">
            <v>0.0035023148148148144</v>
          </cell>
          <cell r="I285">
            <v>0.0053770833333333335</v>
          </cell>
          <cell r="J285">
            <v>23</v>
          </cell>
        </row>
        <row r="286">
          <cell r="B286" t="str">
            <v>Минаева Ирина</v>
          </cell>
          <cell r="C286" t="str">
            <v>Тринта-Лунево</v>
          </cell>
          <cell r="D286" t="str">
            <v>II</v>
          </cell>
          <cell r="E286">
            <v>142</v>
          </cell>
          <cell r="F286">
            <v>2003</v>
          </cell>
          <cell r="G286">
            <v>0.001790509259259259</v>
          </cell>
          <cell r="H286">
            <v>0.0036886574074074074</v>
          </cell>
          <cell r="I286">
            <v>0.005696759259259259</v>
          </cell>
          <cell r="J286">
            <v>22</v>
          </cell>
        </row>
        <row r="287">
          <cell r="B287" t="str">
            <v>Бологова Наталья</v>
          </cell>
          <cell r="C287" t="str">
            <v>СШОР "Трудовые резервы"</v>
          </cell>
          <cell r="D287" t="str">
            <v>III</v>
          </cell>
          <cell r="E287">
            <v>148</v>
          </cell>
          <cell r="F287">
            <v>2002</v>
          </cell>
          <cell r="G287">
            <v>0.0030995370370370365</v>
          </cell>
          <cell r="H287">
            <v>0.006438657407407407</v>
          </cell>
          <cell r="I287">
            <v>0.009863657407407408</v>
          </cell>
          <cell r="J287">
            <v>21</v>
          </cell>
        </row>
        <row r="291">
          <cell r="B291" t="str">
            <v>Забродин Кирилл</v>
          </cell>
          <cell r="C291" t="str">
            <v>ДЮСШ Кольчугино</v>
          </cell>
          <cell r="E291">
            <v>22</v>
          </cell>
          <cell r="F291">
            <v>2006</v>
          </cell>
          <cell r="G291">
            <v>0.0018113425925925927</v>
          </cell>
          <cell r="H291">
            <v>0.00363275462962963</v>
          </cell>
          <cell r="I291">
            <v>33</v>
          </cell>
        </row>
        <row r="292">
          <cell r="B292" t="str">
            <v>Федорченко Федор</v>
          </cell>
          <cell r="C292" t="str">
            <v>Юный лыжник</v>
          </cell>
          <cell r="E292">
            <v>5</v>
          </cell>
          <cell r="F292">
            <v>2006</v>
          </cell>
          <cell r="G292">
            <v>0.001773148148148148</v>
          </cell>
          <cell r="H292">
            <v>0.003639351851851852</v>
          </cell>
          <cell r="I292">
            <v>31</v>
          </cell>
        </row>
        <row r="293">
          <cell r="B293" t="str">
            <v>Чупахин Иван</v>
          </cell>
          <cell r="C293" t="str">
            <v>КСДЮСШОР Зоркий</v>
          </cell>
          <cell r="E293">
            <v>25</v>
          </cell>
          <cell r="F293">
            <v>2006</v>
          </cell>
          <cell r="G293">
            <v>0.001773148148148148</v>
          </cell>
          <cell r="H293">
            <v>0.003666087962962963</v>
          </cell>
          <cell r="I293">
            <v>29</v>
          </cell>
        </row>
        <row r="294">
          <cell r="B294" t="str">
            <v>Назаров Георгий</v>
          </cell>
          <cell r="C294" t="str">
            <v>СЛК Ёлка</v>
          </cell>
          <cell r="D294" t="str">
            <v>Iю</v>
          </cell>
          <cell r="E294">
            <v>7</v>
          </cell>
          <cell r="F294">
            <v>2006</v>
          </cell>
          <cell r="G294">
            <v>0.0018090277777777777</v>
          </cell>
          <cell r="H294">
            <v>0.003740972222222222</v>
          </cell>
          <cell r="I294">
            <v>27</v>
          </cell>
        </row>
        <row r="295">
          <cell r="B295" t="str">
            <v>Трофименко Никита</v>
          </cell>
          <cell r="C295" t="str">
            <v>ДЮСШ Краснознаменск</v>
          </cell>
          <cell r="E295">
            <v>6</v>
          </cell>
          <cell r="F295">
            <v>2007</v>
          </cell>
          <cell r="G295">
            <v>0.001821759259259259</v>
          </cell>
          <cell r="H295">
            <v>0.0038250000000000003</v>
          </cell>
          <cell r="I295">
            <v>26</v>
          </cell>
        </row>
        <row r="296">
          <cell r="B296" t="str">
            <v>Сонин Михаил</v>
          </cell>
          <cell r="C296" t="str">
            <v>ДЮСШ Краснознаменск</v>
          </cell>
          <cell r="D296" t="str">
            <v>III</v>
          </cell>
          <cell r="E296">
            <v>10</v>
          </cell>
          <cell r="F296">
            <v>2006</v>
          </cell>
          <cell r="G296">
            <v>0.001820601851851852</v>
          </cell>
          <cell r="H296">
            <v>0.003844791666666667</v>
          </cell>
          <cell r="I296">
            <v>25</v>
          </cell>
        </row>
        <row r="297">
          <cell r="B297" t="str">
            <v>Гончарук Денис</v>
          </cell>
          <cell r="C297" t="str">
            <v>ДЮСШ Краснознаменск</v>
          </cell>
          <cell r="D297" t="str">
            <v>III</v>
          </cell>
          <cell r="E297">
            <v>3</v>
          </cell>
          <cell r="F297">
            <v>2007</v>
          </cell>
          <cell r="G297">
            <v>0.0018900462962962961</v>
          </cell>
          <cell r="H297">
            <v>0.0038501157407407408</v>
          </cell>
          <cell r="I297">
            <v>24</v>
          </cell>
        </row>
        <row r="298">
          <cell r="B298" t="str">
            <v>Карамнов Никита</v>
          </cell>
          <cell r="C298" t="str">
            <v>СДЮШОР 43</v>
          </cell>
          <cell r="E298">
            <v>9</v>
          </cell>
          <cell r="F298">
            <v>2007</v>
          </cell>
          <cell r="G298">
            <v>0.0020277777777777777</v>
          </cell>
          <cell r="H298">
            <v>0.004025925925925926</v>
          </cell>
          <cell r="I298">
            <v>23</v>
          </cell>
        </row>
        <row r="299">
          <cell r="B299" t="str">
            <v>Гаврилов Лев</v>
          </cell>
          <cell r="C299" t="str">
            <v>Трудовые резервы</v>
          </cell>
          <cell r="E299">
            <v>17</v>
          </cell>
          <cell r="F299">
            <v>2006</v>
          </cell>
          <cell r="G299">
            <v>0.0019421296296296298</v>
          </cell>
          <cell r="H299">
            <v>0.004035185185185185</v>
          </cell>
          <cell r="I299">
            <v>22</v>
          </cell>
        </row>
        <row r="300">
          <cell r="B300" t="str">
            <v>Легков Петр</v>
          </cell>
          <cell r="C300" t="str">
            <v>ЮМ Спартак</v>
          </cell>
          <cell r="E300">
            <v>1</v>
          </cell>
          <cell r="F300">
            <v>2010</v>
          </cell>
          <cell r="G300">
            <v>0.0020671296296296297</v>
          </cell>
          <cell r="H300">
            <v>0.004122222222222222</v>
          </cell>
          <cell r="I300">
            <v>21</v>
          </cell>
        </row>
        <row r="301">
          <cell r="B301" t="str">
            <v>Тетерин Владимир</v>
          </cell>
          <cell r="C301" t="str">
            <v>ДЮСШ Краснознаменск</v>
          </cell>
          <cell r="E301">
            <v>13</v>
          </cell>
          <cell r="F301">
            <v>2007</v>
          </cell>
          <cell r="G301">
            <v>0.0019988425925925924</v>
          </cell>
          <cell r="H301">
            <v>0.004159143518518519</v>
          </cell>
          <cell r="I301">
            <v>20</v>
          </cell>
        </row>
        <row r="302">
          <cell r="B302" t="str">
            <v>Семушин Максим</v>
          </cell>
          <cell r="C302" t="str">
            <v>ДЮСШ Краснознаменск</v>
          </cell>
          <cell r="E302">
            <v>12</v>
          </cell>
          <cell r="F302">
            <v>2007</v>
          </cell>
          <cell r="G302">
            <v>0.0021493055555555558</v>
          </cell>
          <cell r="H302">
            <v>0.0044314814814814816</v>
          </cell>
          <cell r="I302">
            <v>19</v>
          </cell>
        </row>
        <row r="303">
          <cell r="B303" t="str">
            <v>Сурайкин Демьян</v>
          </cell>
          <cell r="C303" t="str">
            <v>ДЮСШ г. Химки</v>
          </cell>
          <cell r="E303">
            <v>23</v>
          </cell>
          <cell r="F303">
            <v>2006</v>
          </cell>
          <cell r="G303">
            <v>0.0022488425925925926</v>
          </cell>
          <cell r="H303">
            <v>0.00449224537037037</v>
          </cell>
          <cell r="I303">
            <v>18</v>
          </cell>
        </row>
        <row r="304">
          <cell r="B304" t="str">
            <v>Орлов Ярослав</v>
          </cell>
          <cell r="C304" t="str">
            <v>СШОР 111-ФОК Лотос</v>
          </cell>
          <cell r="D304" t="str">
            <v>Iю</v>
          </cell>
          <cell r="E304">
            <v>16</v>
          </cell>
          <cell r="F304">
            <v>2006</v>
          </cell>
          <cell r="G304">
            <v>0.0025949074074074073</v>
          </cell>
          <cell r="H304">
            <v>0.005250347222222222</v>
          </cell>
          <cell r="I304">
            <v>17</v>
          </cell>
        </row>
        <row r="305">
          <cell r="B305" t="str">
            <v>Сластин Николай</v>
          </cell>
          <cell r="C305" t="str">
            <v>ДЮСШ "Олимп" Домодед</v>
          </cell>
          <cell r="E305">
            <v>26</v>
          </cell>
          <cell r="F305">
            <v>2008</v>
          </cell>
          <cell r="G305">
            <v>0.0028194444444444443</v>
          </cell>
          <cell r="H305">
            <v>0.007355439814814815</v>
          </cell>
          <cell r="I305">
            <v>16</v>
          </cell>
        </row>
        <row r="306">
          <cell r="B306" t="str">
            <v>Бологов Владимир</v>
          </cell>
          <cell r="C306" t="str">
            <v>СШОР "Трудовые резер</v>
          </cell>
          <cell r="E306">
            <v>14</v>
          </cell>
          <cell r="F306">
            <v>2010</v>
          </cell>
          <cell r="G306">
            <v>0.005975694444444444</v>
          </cell>
          <cell r="H306">
            <v>0.010532638888888888</v>
          </cell>
          <cell r="I306">
            <v>15</v>
          </cell>
        </row>
        <row r="310">
          <cell r="B310" t="str">
            <v>Легкова Василиса</v>
          </cell>
          <cell r="C310" t="str">
            <v>ЮМ Спартак</v>
          </cell>
          <cell r="E310">
            <v>4</v>
          </cell>
          <cell r="F310">
            <v>2007</v>
          </cell>
          <cell r="G310">
            <v>0.0018055555555555557</v>
          </cell>
          <cell r="H310">
            <v>0.003688425925925926</v>
          </cell>
          <cell r="I310">
            <v>33</v>
          </cell>
        </row>
        <row r="311">
          <cell r="B311" t="str">
            <v>Малышева Ксения</v>
          </cell>
          <cell r="C311" t="str">
            <v>ЛК А.Легкова</v>
          </cell>
          <cell r="D311" t="str">
            <v>Iю</v>
          </cell>
          <cell r="E311">
            <v>15</v>
          </cell>
          <cell r="F311">
            <v>2006</v>
          </cell>
          <cell r="G311">
            <v>0.0018368055555555557</v>
          </cell>
          <cell r="H311">
            <v>0.0037806712962962963</v>
          </cell>
          <cell r="I311">
            <v>31</v>
          </cell>
        </row>
        <row r="312">
          <cell r="B312" t="str">
            <v>Котова Мария</v>
          </cell>
          <cell r="C312" t="str">
            <v>ДЮСШ Краснознаменск</v>
          </cell>
          <cell r="E312">
            <v>11</v>
          </cell>
          <cell r="F312">
            <v>2006</v>
          </cell>
          <cell r="G312">
            <v>0.001861111111111111</v>
          </cell>
          <cell r="H312">
            <v>0.0037978009259259263</v>
          </cell>
          <cell r="I312">
            <v>29</v>
          </cell>
        </row>
        <row r="313">
          <cell r="B313" t="str">
            <v>Широкова Александра</v>
          </cell>
          <cell r="C313" t="str">
            <v>Москва, лично</v>
          </cell>
          <cell r="E313">
            <v>8</v>
          </cell>
          <cell r="F313">
            <v>2007</v>
          </cell>
          <cell r="G313">
            <v>0.0019537037037037036</v>
          </cell>
          <cell r="H313">
            <v>0.004007870370370371</v>
          </cell>
          <cell r="I313">
            <v>27</v>
          </cell>
        </row>
        <row r="314">
          <cell r="B314" t="str">
            <v>Крупенина Екатерина</v>
          </cell>
          <cell r="C314" t="str">
            <v>Самбо 70</v>
          </cell>
          <cell r="E314">
            <v>24</v>
          </cell>
          <cell r="F314">
            <v>2006</v>
          </cell>
          <cell r="G314">
            <v>0.002017361111111111</v>
          </cell>
          <cell r="H314">
            <v>0.004175578703703703</v>
          </cell>
          <cell r="I314">
            <v>26</v>
          </cell>
        </row>
        <row r="315">
          <cell r="B315" t="str">
            <v>Крюк Алёна</v>
          </cell>
          <cell r="C315" t="str">
            <v>ДЮСШ г. Химки</v>
          </cell>
          <cell r="E315">
            <v>2</v>
          </cell>
          <cell r="F315">
            <v>2008</v>
          </cell>
          <cell r="G315">
            <v>0.00208912037037037</v>
          </cell>
          <cell r="H315">
            <v>0.004249074074074074</v>
          </cell>
          <cell r="I315">
            <v>25</v>
          </cell>
        </row>
        <row r="316">
          <cell r="B316" t="str">
            <v>Баскакова Яна</v>
          </cell>
          <cell r="C316" t="str">
            <v>Трудовые резервы</v>
          </cell>
          <cell r="E316">
            <v>19</v>
          </cell>
          <cell r="F316">
            <v>2006</v>
          </cell>
          <cell r="G316">
            <v>0.0023449074074074075</v>
          </cell>
          <cell r="H316">
            <v>0.004831828703703704</v>
          </cell>
          <cell r="I316">
            <v>24</v>
          </cell>
        </row>
        <row r="317">
          <cell r="B317" t="str">
            <v>Савинкина Алина</v>
          </cell>
          <cell r="C317" t="str">
            <v>Трудовые резервы</v>
          </cell>
          <cell r="E317">
            <v>20</v>
          </cell>
          <cell r="F317">
            <v>2007</v>
          </cell>
          <cell r="G317">
            <v>0.002351851851851852</v>
          </cell>
          <cell r="H317">
            <v>0.004974768518518518</v>
          </cell>
          <cell r="I317">
            <v>23</v>
          </cell>
        </row>
        <row r="318">
          <cell r="B318" t="str">
            <v>Кравченко Таисия</v>
          </cell>
          <cell r="C318" t="str">
            <v>Трудовые резервы</v>
          </cell>
          <cell r="E318">
            <v>21</v>
          </cell>
          <cell r="F318">
            <v>2007</v>
          </cell>
          <cell r="G318">
            <v>0.002482638888888889</v>
          </cell>
          <cell r="H318">
            <v>0.005204398148148148</v>
          </cell>
          <cell r="I318">
            <v>22</v>
          </cell>
        </row>
        <row r="319">
          <cell r="B319" t="str">
            <v>Новгородцева Дарья</v>
          </cell>
          <cell r="C319" t="str">
            <v>СШОР 111-ФОК Лотос</v>
          </cell>
          <cell r="D319" t="str">
            <v>III</v>
          </cell>
          <cell r="E319">
            <v>18</v>
          </cell>
          <cell r="F319">
            <v>2006</v>
          </cell>
          <cell r="G319">
            <v>0.0028449074074074075</v>
          </cell>
          <cell r="H319">
            <v>0.0057990740740740745</v>
          </cell>
          <cell r="I319">
            <v>21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0">
          <cell r="B10" t="str">
            <v>Фамилия, имя</v>
          </cell>
          <cell r="C10" t="str">
            <v>Коллектив</v>
          </cell>
          <cell r="D10" t="str">
            <v>Квал</v>
          </cell>
          <cell r="E10" t="str">
            <v>Номер</v>
          </cell>
          <cell r="F10" t="str">
            <v>ГР</v>
          </cell>
          <cell r="G10" t="str">
            <v>Результат</v>
          </cell>
          <cell r="H10" t="str">
            <v>Отставание</v>
          </cell>
          <cell r="I10" t="str">
            <v>Место</v>
          </cell>
          <cell r="J10" t="str">
            <v>Очки</v>
          </cell>
        </row>
        <row r="11">
          <cell r="B11" t="str">
            <v>Федорченко Федор</v>
          </cell>
          <cell r="C11" t="str">
            <v>Юный лыжник</v>
          </cell>
          <cell r="E11">
            <v>10</v>
          </cell>
          <cell r="F11">
            <v>2006</v>
          </cell>
          <cell r="G11">
            <v>0.004464351851851852</v>
          </cell>
          <cell r="H11" t="str">
            <v>+00:00,00</v>
          </cell>
          <cell r="I11">
            <v>1</v>
          </cell>
          <cell r="J11">
            <v>33</v>
          </cell>
        </row>
        <row r="12">
          <cell r="B12" t="str">
            <v>Забродин Кирилл</v>
          </cell>
          <cell r="C12" t="str">
            <v>ДЮСШ Кольчугино</v>
          </cell>
          <cell r="E12">
            <v>26</v>
          </cell>
          <cell r="F12">
            <v>2006</v>
          </cell>
          <cell r="G12">
            <v>0.004557407407407408</v>
          </cell>
          <cell r="H12" t="str">
            <v>+00:08,04</v>
          </cell>
          <cell r="I12">
            <v>2</v>
          </cell>
          <cell r="J12">
            <v>31</v>
          </cell>
        </row>
        <row r="13">
          <cell r="B13" t="str">
            <v>Назаров Георгий</v>
          </cell>
          <cell r="C13" t="str">
            <v>СЛК Ёлка</v>
          </cell>
          <cell r="D13" t="str">
            <v>Iю</v>
          </cell>
          <cell r="E13">
            <v>17</v>
          </cell>
          <cell r="F13">
            <v>2006</v>
          </cell>
          <cell r="G13">
            <v>0.004576736111111111</v>
          </cell>
          <cell r="H13" t="str">
            <v>+00:09,71</v>
          </cell>
          <cell r="I13">
            <v>3</v>
          </cell>
          <cell r="J13">
            <v>29</v>
          </cell>
        </row>
        <row r="14">
          <cell r="B14" t="str">
            <v>Карамнов Никита</v>
          </cell>
          <cell r="C14" t="str">
            <v>СДЮШОР 43</v>
          </cell>
          <cell r="E14">
            <v>34</v>
          </cell>
          <cell r="F14">
            <v>2007</v>
          </cell>
          <cell r="G14">
            <v>0.004678703703703704</v>
          </cell>
          <cell r="H14" t="str">
            <v>+00:18,52</v>
          </cell>
          <cell r="I14">
            <v>4</v>
          </cell>
          <cell r="J14">
            <v>27</v>
          </cell>
        </row>
        <row r="15">
          <cell r="B15" t="str">
            <v>Гончарук Денис</v>
          </cell>
          <cell r="C15" t="str">
            <v>ДЮСШ Краснознаменск</v>
          </cell>
          <cell r="D15" t="str">
            <v>III</v>
          </cell>
          <cell r="E15">
            <v>33</v>
          </cell>
          <cell r="F15">
            <v>2007</v>
          </cell>
          <cell r="G15">
            <v>0.004755439814814815</v>
          </cell>
          <cell r="H15" t="str">
            <v>+00:25,15</v>
          </cell>
          <cell r="I15">
            <v>5</v>
          </cell>
          <cell r="J15">
            <v>26</v>
          </cell>
        </row>
        <row r="16">
          <cell r="B16" t="str">
            <v>Трофименко Никита</v>
          </cell>
          <cell r="C16" t="str">
            <v>ДЮСШ Краснознаменск</v>
          </cell>
          <cell r="E16">
            <v>22</v>
          </cell>
          <cell r="F16">
            <v>2007</v>
          </cell>
          <cell r="G16">
            <v>0.004832060185185185</v>
          </cell>
          <cell r="H16" t="str">
            <v>+00:31,77</v>
          </cell>
          <cell r="I16">
            <v>6</v>
          </cell>
          <cell r="J16">
            <v>25</v>
          </cell>
        </row>
        <row r="17">
          <cell r="B17" t="str">
            <v>Тетерин Владимир</v>
          </cell>
          <cell r="C17" t="str">
            <v>ДЮСШ Краснознаменск</v>
          </cell>
          <cell r="E17">
            <v>31</v>
          </cell>
          <cell r="F17">
            <v>2007</v>
          </cell>
          <cell r="G17">
            <v>0.005175</v>
          </cell>
          <cell r="H17" t="str">
            <v>+01:01,40</v>
          </cell>
          <cell r="I17">
            <v>7</v>
          </cell>
          <cell r="J17">
            <v>24</v>
          </cell>
        </row>
        <row r="18">
          <cell r="B18" t="str">
            <v>Стариков Александр</v>
          </cell>
          <cell r="E18">
            <v>14</v>
          </cell>
          <cell r="F18">
            <v>2007</v>
          </cell>
          <cell r="G18">
            <v>0.005186111111111111</v>
          </cell>
          <cell r="H18" t="str">
            <v>+01:02,36</v>
          </cell>
          <cell r="I18">
            <v>8</v>
          </cell>
          <cell r="J18">
            <v>23</v>
          </cell>
        </row>
        <row r="19">
          <cell r="B19" t="str">
            <v>Свиридов Пётр</v>
          </cell>
          <cell r="C19" t="str">
            <v>ССК Ёлка</v>
          </cell>
          <cell r="E19">
            <v>40</v>
          </cell>
          <cell r="F19">
            <v>2006</v>
          </cell>
          <cell r="G19">
            <v>0.005220601851851852</v>
          </cell>
          <cell r="H19" t="str">
            <v>+01:05,34</v>
          </cell>
          <cell r="I19">
            <v>9</v>
          </cell>
          <cell r="J19">
            <v>22</v>
          </cell>
        </row>
        <row r="20">
          <cell r="B20" t="str">
            <v>Легков Петр</v>
          </cell>
          <cell r="C20" t="str">
            <v>ЮМ Спартак</v>
          </cell>
          <cell r="E20">
            <v>37</v>
          </cell>
          <cell r="F20">
            <v>2010</v>
          </cell>
          <cell r="G20">
            <v>0.0052244212962962965</v>
          </cell>
          <cell r="H20" t="str">
            <v>+01:05,67</v>
          </cell>
          <cell r="I20">
            <v>10</v>
          </cell>
          <cell r="J20">
            <v>21</v>
          </cell>
        </row>
        <row r="21">
          <cell r="B21" t="str">
            <v>Гузанов Дмитрий</v>
          </cell>
          <cell r="C21" t="str">
            <v>Юный лыжник</v>
          </cell>
          <cell r="E21">
            <v>101</v>
          </cell>
          <cell r="F21">
            <v>2007</v>
          </cell>
          <cell r="G21">
            <v>0.005370717592592593</v>
          </cell>
          <cell r="H21" t="str">
            <v>+01:18,31</v>
          </cell>
          <cell r="I21">
            <v>11</v>
          </cell>
          <cell r="J21">
            <v>20</v>
          </cell>
        </row>
        <row r="22">
          <cell r="B22" t="str">
            <v>Семушин Максим</v>
          </cell>
          <cell r="C22" t="str">
            <v>ДЮСШ Краснознаменск</v>
          </cell>
          <cell r="E22">
            <v>30</v>
          </cell>
          <cell r="F22">
            <v>2007</v>
          </cell>
          <cell r="G22">
            <v>0.0054375000000000005</v>
          </cell>
          <cell r="H22" t="str">
            <v>+01:24,08</v>
          </cell>
          <cell r="I22">
            <v>12</v>
          </cell>
          <cell r="J22">
            <v>19</v>
          </cell>
        </row>
        <row r="23">
          <cell r="B23" t="str">
            <v>Бологов Владимир</v>
          </cell>
          <cell r="C23" t="str">
            <v>СШОР "Трудовые резер</v>
          </cell>
          <cell r="E23">
            <v>13</v>
          </cell>
          <cell r="F23">
            <v>2010</v>
          </cell>
          <cell r="G23">
            <v>0.010875578703703703</v>
          </cell>
          <cell r="H23" t="str">
            <v>+09:13,93</v>
          </cell>
          <cell r="I23">
            <v>13</v>
          </cell>
          <cell r="J23">
            <v>18</v>
          </cell>
        </row>
        <row r="26">
          <cell r="B26" t="str">
            <v>Фамилия, имя</v>
          </cell>
          <cell r="C26" t="str">
            <v>Коллектив</v>
          </cell>
          <cell r="D26" t="str">
            <v>Квал</v>
          </cell>
          <cell r="E26" t="str">
            <v>Номер</v>
          </cell>
          <cell r="F26" t="str">
            <v>ГР</v>
          </cell>
          <cell r="G26" t="str">
            <v>Результат</v>
          </cell>
          <cell r="H26" t="str">
            <v>Отставание</v>
          </cell>
          <cell r="I26" t="str">
            <v>Место</v>
          </cell>
          <cell r="J26" t="str">
            <v>Очки</v>
          </cell>
        </row>
        <row r="27">
          <cell r="B27" t="str">
            <v>Котова Мария</v>
          </cell>
          <cell r="C27" t="str">
            <v>ДЮСШ Краснознаменск</v>
          </cell>
          <cell r="E27">
            <v>21</v>
          </cell>
          <cell r="F27">
            <v>2006</v>
          </cell>
          <cell r="G27">
            <v>0.004324537037037037</v>
          </cell>
          <cell r="H27" t="str">
            <v>+00:00,00</v>
          </cell>
          <cell r="I27">
            <v>1</v>
          </cell>
          <cell r="J27">
            <v>33</v>
          </cell>
        </row>
        <row r="28">
          <cell r="B28" t="str">
            <v>Легкова Василиса</v>
          </cell>
          <cell r="C28" t="str">
            <v>ЮМ Спартак</v>
          </cell>
          <cell r="E28">
            <v>38</v>
          </cell>
          <cell r="F28">
            <v>2007</v>
          </cell>
          <cell r="G28">
            <v>0.004338541666666667</v>
          </cell>
          <cell r="H28" t="str">
            <v>+00:01,21</v>
          </cell>
          <cell r="I28">
            <v>2</v>
          </cell>
          <cell r="J28">
            <v>31</v>
          </cell>
        </row>
        <row r="29">
          <cell r="B29" t="str">
            <v>Широкова Александра</v>
          </cell>
          <cell r="C29" t="str">
            <v>Москва, лично</v>
          </cell>
          <cell r="E29">
            <v>19</v>
          </cell>
          <cell r="F29">
            <v>2007</v>
          </cell>
          <cell r="G29">
            <v>0.004834953703703703</v>
          </cell>
          <cell r="H29" t="str">
            <v>+00:44,10</v>
          </cell>
          <cell r="I29">
            <v>3</v>
          </cell>
          <cell r="J29">
            <v>29</v>
          </cell>
        </row>
        <row r="30">
          <cell r="B30" t="str">
            <v>Малышева Ксения</v>
          </cell>
          <cell r="C30" t="str">
            <v>ЛК А.Легкова</v>
          </cell>
          <cell r="D30" t="str">
            <v>Iю</v>
          </cell>
          <cell r="E30">
            <v>1</v>
          </cell>
          <cell r="F30">
            <v>2006</v>
          </cell>
          <cell r="G30">
            <v>0.005014814814814815</v>
          </cell>
          <cell r="H30" t="str">
            <v>+00:59,64</v>
          </cell>
          <cell r="I30">
            <v>4</v>
          </cell>
          <cell r="J30">
            <v>27</v>
          </cell>
        </row>
        <row r="31">
          <cell r="B31" t="str">
            <v>Крюк Алёна</v>
          </cell>
          <cell r="C31" t="str">
            <v>ДЮСШ г. Химки</v>
          </cell>
          <cell r="E31">
            <v>20</v>
          </cell>
          <cell r="F31">
            <v>2008</v>
          </cell>
          <cell r="G31">
            <v>0.005188078703703703</v>
          </cell>
          <cell r="H31" t="str">
            <v>+01:14,61</v>
          </cell>
          <cell r="I31">
            <v>5</v>
          </cell>
          <cell r="J31">
            <v>26</v>
          </cell>
        </row>
        <row r="32">
          <cell r="B32" t="str">
            <v>Немкова Анастасия</v>
          </cell>
          <cell r="C32" t="str">
            <v>Малоярославец</v>
          </cell>
          <cell r="E32">
            <v>28</v>
          </cell>
          <cell r="F32">
            <v>2006</v>
          </cell>
          <cell r="G32">
            <v>0.005403009259259259</v>
          </cell>
          <cell r="H32" t="str">
            <v>+01:33,18</v>
          </cell>
          <cell r="I32">
            <v>6</v>
          </cell>
          <cell r="J32">
            <v>25</v>
          </cell>
        </row>
        <row r="33">
          <cell r="B33" t="str">
            <v>Гусельщикова Лада</v>
          </cell>
          <cell r="C33" t="str">
            <v>Обнинск</v>
          </cell>
          <cell r="E33">
            <v>8</v>
          </cell>
          <cell r="F33">
            <v>2006</v>
          </cell>
          <cell r="G33">
            <v>0.005579398148148148</v>
          </cell>
          <cell r="H33" t="str">
            <v>+01:48,42</v>
          </cell>
          <cell r="I33">
            <v>7</v>
          </cell>
          <cell r="J33">
            <v>24</v>
          </cell>
        </row>
        <row r="36">
          <cell r="B36" t="str">
            <v>Фамилия, имя</v>
          </cell>
          <cell r="C36" t="str">
            <v>Коллектив</v>
          </cell>
          <cell r="D36" t="str">
            <v>Квал</v>
          </cell>
          <cell r="E36" t="str">
            <v>Номер</v>
          </cell>
          <cell r="F36" t="str">
            <v>ГР</v>
          </cell>
          <cell r="G36" t="str">
            <v>Результат</v>
          </cell>
          <cell r="H36" t="str">
            <v>Отставание</v>
          </cell>
          <cell r="I36" t="str">
            <v>Место </v>
          </cell>
          <cell r="J36" t="str">
            <v>Очки</v>
          </cell>
        </row>
        <row r="37">
          <cell r="B37" t="str">
            <v>Легков Александр</v>
          </cell>
          <cell r="C37" t="str">
            <v>ЮМ Спартак</v>
          </cell>
          <cell r="E37">
            <v>39</v>
          </cell>
          <cell r="F37">
            <v>2004</v>
          </cell>
          <cell r="G37">
            <v>0.00347662037037037</v>
          </cell>
          <cell r="H37" t="str">
            <v>+00:00,00</v>
          </cell>
          <cell r="I37">
            <v>1</v>
          </cell>
          <cell r="J37">
            <v>33</v>
          </cell>
        </row>
        <row r="38">
          <cell r="B38" t="str">
            <v>Мамичев Вячеслав</v>
          </cell>
          <cell r="C38" t="str">
            <v>ДЮСШ Краснознаменск</v>
          </cell>
          <cell r="D38" t="str">
            <v>II</v>
          </cell>
          <cell r="E38">
            <v>32</v>
          </cell>
          <cell r="F38">
            <v>2005</v>
          </cell>
          <cell r="G38">
            <v>0.0038557870370370373</v>
          </cell>
          <cell r="H38" t="str">
            <v>+00:32,76</v>
          </cell>
          <cell r="I38">
            <v>2</v>
          </cell>
          <cell r="J38">
            <v>31</v>
          </cell>
        </row>
        <row r="39">
          <cell r="B39" t="str">
            <v>Кормаков Влад</v>
          </cell>
          <cell r="C39" t="str">
            <v>Москва, rollerline</v>
          </cell>
          <cell r="E39">
            <v>11</v>
          </cell>
          <cell r="F39">
            <v>2004</v>
          </cell>
          <cell r="G39">
            <v>0.003965740740740741</v>
          </cell>
          <cell r="H39" t="str">
            <v>+00:42,26</v>
          </cell>
          <cell r="I39">
            <v>3</v>
          </cell>
          <cell r="J39">
            <v>29</v>
          </cell>
        </row>
        <row r="40">
          <cell r="B40" t="str">
            <v>Абраменко Аркадий</v>
          </cell>
          <cell r="C40" t="str">
            <v>ДЮСШ Кольчугино</v>
          </cell>
          <cell r="E40">
            <v>27</v>
          </cell>
          <cell r="F40">
            <v>2004</v>
          </cell>
          <cell r="G40">
            <v>0.004103819444444444</v>
          </cell>
          <cell r="H40" t="str">
            <v>+00:54,19</v>
          </cell>
          <cell r="I40">
            <v>4</v>
          </cell>
          <cell r="J40">
            <v>27</v>
          </cell>
        </row>
        <row r="41">
          <cell r="B41" t="str">
            <v>Зейналов Натик</v>
          </cell>
          <cell r="C41" t="str">
            <v>Самбо 70</v>
          </cell>
          <cell r="E41">
            <v>47</v>
          </cell>
          <cell r="F41">
            <v>2005</v>
          </cell>
          <cell r="G41">
            <v>0.004215625</v>
          </cell>
          <cell r="H41" t="str">
            <v>+01:03,85</v>
          </cell>
          <cell r="I41">
            <v>5</v>
          </cell>
          <cell r="J41">
            <v>26</v>
          </cell>
        </row>
        <row r="42">
          <cell r="B42" t="str">
            <v>Извольский Константин</v>
          </cell>
          <cell r="C42" t="str">
            <v>ЦСКА</v>
          </cell>
          <cell r="E42">
            <v>9</v>
          </cell>
          <cell r="F42">
            <v>2005</v>
          </cell>
          <cell r="G42">
            <v>0.004219212962962963</v>
          </cell>
          <cell r="H42" t="str">
            <v>+01:04,16</v>
          </cell>
          <cell r="I42">
            <v>6</v>
          </cell>
          <cell r="J42">
            <v>25</v>
          </cell>
        </row>
        <row r="43">
          <cell r="B43" t="str">
            <v>Паркулевич Александр</v>
          </cell>
          <cell r="C43" t="str">
            <v>ГБОУ МОК "Кузьминки"</v>
          </cell>
          <cell r="E43">
            <v>3</v>
          </cell>
          <cell r="F43">
            <v>2005</v>
          </cell>
          <cell r="G43">
            <v>0.0042989583333333335</v>
          </cell>
          <cell r="H43" t="str">
            <v>+01:11,05</v>
          </cell>
          <cell r="I43">
            <v>7</v>
          </cell>
          <cell r="J43">
            <v>24</v>
          </cell>
        </row>
        <row r="44">
          <cell r="B44" t="str">
            <v>Батуев Арсений</v>
          </cell>
          <cell r="C44" t="str">
            <v>Одинцово ЦСКА</v>
          </cell>
          <cell r="E44">
            <v>23</v>
          </cell>
          <cell r="F44">
            <v>2005</v>
          </cell>
          <cell r="G44">
            <v>0.004361574074074074</v>
          </cell>
          <cell r="H44" t="str">
            <v>+01:16,46</v>
          </cell>
          <cell r="I44">
            <v>8</v>
          </cell>
          <cell r="J44">
            <v>23</v>
          </cell>
        </row>
        <row r="45">
          <cell r="B45" t="str">
            <v>Субботин Данила</v>
          </cell>
          <cell r="C45" t="str">
            <v>ДЮСШ Краснознаменск</v>
          </cell>
          <cell r="E45">
            <v>42</v>
          </cell>
          <cell r="F45">
            <v>2004</v>
          </cell>
          <cell r="G45">
            <v>0.004612268518518518</v>
          </cell>
          <cell r="H45" t="str">
            <v>+01:38,12</v>
          </cell>
          <cell r="I45">
            <v>9</v>
          </cell>
          <cell r="J45">
            <v>22</v>
          </cell>
        </row>
        <row r="46">
          <cell r="B46" t="str">
            <v>Синицын Александр</v>
          </cell>
          <cell r="C46" t="str">
            <v>ГБОУ МОК "Кузьминки"</v>
          </cell>
          <cell r="E46">
            <v>5</v>
          </cell>
          <cell r="F46">
            <v>2005</v>
          </cell>
          <cell r="G46">
            <v>0.004645023148148148</v>
          </cell>
          <cell r="H46" t="str">
            <v>+01:40,95</v>
          </cell>
          <cell r="I46">
            <v>10</v>
          </cell>
          <cell r="J46">
            <v>21</v>
          </cell>
        </row>
        <row r="47">
          <cell r="B47" t="str">
            <v>Рогов Роман</v>
          </cell>
          <cell r="C47" t="str">
            <v>СШОР №49 "Тринта"</v>
          </cell>
          <cell r="E47">
            <v>49</v>
          </cell>
          <cell r="F47">
            <v>2004</v>
          </cell>
          <cell r="G47">
            <v>0.004666319444444444</v>
          </cell>
          <cell r="H47" t="str">
            <v>+01:42,79</v>
          </cell>
          <cell r="I47">
            <v>11</v>
          </cell>
          <cell r="J47">
            <v>20</v>
          </cell>
        </row>
        <row r="48">
          <cell r="B48" t="str">
            <v>Калина Милан</v>
          </cell>
          <cell r="C48" t="str">
            <v>ДЮСШ Краснознаменск</v>
          </cell>
          <cell r="E48">
            <v>41</v>
          </cell>
          <cell r="F48">
            <v>2004</v>
          </cell>
          <cell r="G48">
            <v>0.00468287037037037</v>
          </cell>
          <cell r="H48" t="str">
            <v>+01:44,22</v>
          </cell>
          <cell r="I48">
            <v>12</v>
          </cell>
          <cell r="J48">
            <v>19</v>
          </cell>
        </row>
        <row r="49">
          <cell r="B49" t="str">
            <v>Валуев Александр</v>
          </cell>
          <cell r="C49" t="str">
            <v>Самбо 70</v>
          </cell>
          <cell r="E49">
            <v>48</v>
          </cell>
          <cell r="F49">
            <v>2005</v>
          </cell>
          <cell r="G49">
            <v>0.004683217592592592</v>
          </cell>
          <cell r="H49" t="str">
            <v>+01:44,25</v>
          </cell>
          <cell r="I49">
            <v>13</v>
          </cell>
          <cell r="J49">
            <v>18</v>
          </cell>
        </row>
        <row r="50">
          <cell r="B50" t="str">
            <v>Гришутин Никита</v>
          </cell>
          <cell r="C50" t="str">
            <v>Кузьминки</v>
          </cell>
          <cell r="E50">
            <v>6</v>
          </cell>
          <cell r="F50">
            <v>2005</v>
          </cell>
          <cell r="G50">
            <v>0.005041435185185185</v>
          </cell>
          <cell r="H50" t="str">
            <v>+02:15,20</v>
          </cell>
          <cell r="I50">
            <v>14</v>
          </cell>
          <cell r="J50">
            <v>17</v>
          </cell>
        </row>
        <row r="51">
          <cell r="B51" t="str">
            <v>Пугачев Даниил</v>
          </cell>
          <cell r="C51" t="str">
            <v>ДЮСШ №1 Нарофоминск</v>
          </cell>
          <cell r="E51">
            <v>36</v>
          </cell>
          <cell r="F51">
            <v>2004</v>
          </cell>
          <cell r="G51">
            <v>0.005098263888888889</v>
          </cell>
          <cell r="H51" t="str">
            <v>+02:20,11</v>
          </cell>
          <cell r="I51">
            <v>15</v>
          </cell>
          <cell r="J51">
            <v>16</v>
          </cell>
        </row>
        <row r="52">
          <cell r="B52" t="str">
            <v>Петрунин Максим</v>
          </cell>
          <cell r="C52" t="str">
            <v>ГБОУ МОК "Кузьминки"</v>
          </cell>
          <cell r="E52">
            <v>4</v>
          </cell>
          <cell r="F52">
            <v>2004</v>
          </cell>
          <cell r="G52">
            <v>0.006563078703703704</v>
          </cell>
          <cell r="H52" t="str">
            <v>+04:26,67</v>
          </cell>
          <cell r="I52">
            <v>16</v>
          </cell>
          <cell r="J52">
            <v>15</v>
          </cell>
        </row>
        <row r="53">
          <cell r="B53" t="str">
            <v>Мякишев Павел</v>
          </cell>
          <cell r="C53" t="str">
            <v>ГБОУ МОК "Кузьминки"</v>
          </cell>
          <cell r="E53">
            <v>2</v>
          </cell>
          <cell r="F53">
            <v>2005</v>
          </cell>
          <cell r="G53">
            <v>0.007383912037037037</v>
          </cell>
          <cell r="H53" t="str">
            <v>+05:37,59</v>
          </cell>
          <cell r="I53">
            <v>17</v>
          </cell>
          <cell r="J53">
            <v>14</v>
          </cell>
        </row>
        <row r="56">
          <cell r="B56" t="str">
            <v>Фамилия, имя</v>
          </cell>
          <cell r="C56" t="str">
            <v>Коллектив</v>
          </cell>
          <cell r="D56" t="str">
            <v>Квал</v>
          </cell>
          <cell r="E56" t="str">
            <v>Номер</v>
          </cell>
          <cell r="F56" t="str">
            <v>ГР</v>
          </cell>
          <cell r="G56" t="str">
            <v>Результат</v>
          </cell>
          <cell r="H56" t="str">
            <v>Отставание</v>
          </cell>
          <cell r="I56" t="str">
            <v>Место</v>
          </cell>
          <cell r="J56" t="str">
            <v>Очки</v>
          </cell>
        </row>
        <row r="57">
          <cell r="B57" t="str">
            <v>Кудинова Дарья</v>
          </cell>
          <cell r="C57" t="str">
            <v>СШОР №49 "Тринта"</v>
          </cell>
          <cell r="E57">
            <v>43</v>
          </cell>
          <cell r="F57">
            <v>2004</v>
          </cell>
          <cell r="G57">
            <v>0.004016782407407407</v>
          </cell>
          <cell r="H57" t="str">
            <v>+00:00,00</v>
          </cell>
          <cell r="I57">
            <v>1</v>
          </cell>
          <cell r="J57">
            <v>33</v>
          </cell>
        </row>
        <row r="58">
          <cell r="B58" t="str">
            <v>Бобкова Дарья</v>
          </cell>
          <cell r="C58" t="str">
            <v>СШОР 111-ФОК Лотос</v>
          </cell>
          <cell r="D58" t="str">
            <v>I</v>
          </cell>
          <cell r="E58">
            <v>15</v>
          </cell>
          <cell r="F58">
            <v>2004</v>
          </cell>
          <cell r="G58">
            <v>0.004083217592592592</v>
          </cell>
          <cell r="H58" t="str">
            <v>+00:05,74</v>
          </cell>
          <cell r="I58">
            <v>2</v>
          </cell>
          <cell r="J58">
            <v>31</v>
          </cell>
        </row>
        <row r="59">
          <cell r="B59" t="str">
            <v>Драчук Елизавета</v>
          </cell>
          <cell r="C59" t="str">
            <v>ДЮСШ Кольчугино</v>
          </cell>
          <cell r="E59">
            <v>24</v>
          </cell>
          <cell r="F59">
            <v>2004</v>
          </cell>
          <cell r="G59">
            <v>0.004159027777777778</v>
          </cell>
          <cell r="H59" t="str">
            <v>+00:12,29</v>
          </cell>
          <cell r="I59">
            <v>3</v>
          </cell>
          <cell r="J59">
            <v>29</v>
          </cell>
        </row>
        <row r="60">
          <cell r="B60" t="str">
            <v>Мусина Виктория</v>
          </cell>
          <cell r="C60" t="str">
            <v>ДЮСШ Кольчугино</v>
          </cell>
          <cell r="E60">
            <v>25</v>
          </cell>
          <cell r="F60">
            <v>2004</v>
          </cell>
          <cell r="G60">
            <v>0.004206481481481481</v>
          </cell>
          <cell r="H60" t="str">
            <v>+00:16,39</v>
          </cell>
          <cell r="I60">
            <v>4</v>
          </cell>
          <cell r="J60">
            <v>27</v>
          </cell>
        </row>
        <row r="61">
          <cell r="B61" t="str">
            <v>Дорожкина Елизавета</v>
          </cell>
          <cell r="C61" t="str">
            <v>СШОР "Трудовые резер</v>
          </cell>
          <cell r="E61">
            <v>18</v>
          </cell>
          <cell r="F61">
            <v>2005</v>
          </cell>
          <cell r="G61">
            <v>0.004516435185185185</v>
          </cell>
          <cell r="H61" t="str">
            <v>+00:43,17</v>
          </cell>
          <cell r="I61">
            <v>5</v>
          </cell>
          <cell r="J61">
            <v>26</v>
          </cell>
        </row>
        <row r="62">
          <cell r="B62" t="str">
            <v>Гришанкова Диана</v>
          </cell>
          <cell r="C62" t="str">
            <v>СШОР "Трудовые резер</v>
          </cell>
          <cell r="D62" t="str">
            <v>II</v>
          </cell>
          <cell r="E62">
            <v>300</v>
          </cell>
          <cell r="F62">
            <v>2004</v>
          </cell>
          <cell r="G62">
            <v>0.004722916666666667</v>
          </cell>
          <cell r="H62" t="str">
            <v>+01:01,01</v>
          </cell>
          <cell r="I62">
            <v>6</v>
          </cell>
          <cell r="J62">
            <v>25</v>
          </cell>
        </row>
        <row r="64">
          <cell r="B64" t="str">
            <v>Фамилия, имя</v>
          </cell>
          <cell r="C64" t="str">
            <v>Коллектив</v>
          </cell>
          <cell r="D64" t="str">
            <v>Квал</v>
          </cell>
          <cell r="E64" t="str">
            <v>Номер</v>
          </cell>
          <cell r="F64" t="str">
            <v>ГР</v>
          </cell>
          <cell r="G64" t="str">
            <v>2,5 км</v>
          </cell>
          <cell r="H64" t="str">
            <v>5 км</v>
          </cell>
          <cell r="I64" t="str">
            <v>Отставание</v>
          </cell>
          <cell r="J64" t="str">
            <v>Место</v>
          </cell>
          <cell r="K64" t="str">
            <v>Очки</v>
          </cell>
        </row>
        <row r="65">
          <cell r="B65" t="str">
            <v>Сидельников Платон</v>
          </cell>
          <cell r="C65" t="str">
            <v>СШОР 111</v>
          </cell>
          <cell r="D65" t="str">
            <v>I</v>
          </cell>
          <cell r="E65">
            <v>62</v>
          </cell>
          <cell r="F65">
            <v>2002</v>
          </cell>
          <cell r="G65">
            <v>0.003537037037037037</v>
          </cell>
          <cell r="H65">
            <v>0.00702037037037037</v>
          </cell>
          <cell r="I65" t="str">
            <v>+00:00,00</v>
          </cell>
          <cell r="J65">
            <v>1</v>
          </cell>
          <cell r="K65">
            <v>33</v>
          </cell>
        </row>
        <row r="66">
          <cell r="B66" t="str">
            <v>Левинский Максим</v>
          </cell>
          <cell r="C66" t="str">
            <v>СШОР 49 Тринта</v>
          </cell>
          <cell r="E66">
            <v>66</v>
          </cell>
          <cell r="F66">
            <v>2002</v>
          </cell>
          <cell r="G66">
            <v>0.0035914351851851854</v>
          </cell>
          <cell r="H66">
            <v>0.007438194444444445</v>
          </cell>
          <cell r="I66" t="str">
            <v>+00:36,10</v>
          </cell>
          <cell r="J66">
            <v>2</v>
          </cell>
          <cell r="K66">
            <v>31</v>
          </cell>
        </row>
        <row r="67">
          <cell r="B67" t="str">
            <v>Тюриков Евгений</v>
          </cell>
          <cell r="C67" t="str">
            <v>СШОР 111</v>
          </cell>
          <cell r="E67">
            <v>63</v>
          </cell>
          <cell r="F67">
            <v>2002</v>
          </cell>
          <cell r="G67">
            <v>0.0036539351851851854</v>
          </cell>
          <cell r="H67">
            <v>0.0074468749999999995</v>
          </cell>
          <cell r="I67" t="str">
            <v>+00:36,85</v>
          </cell>
          <cell r="J67">
            <v>3</v>
          </cell>
          <cell r="K67">
            <v>29</v>
          </cell>
        </row>
        <row r="68">
          <cell r="B68" t="str">
            <v>Степанов Константин</v>
          </cell>
          <cell r="C68" t="str">
            <v>СШОР №49 "Тринта"</v>
          </cell>
          <cell r="E68">
            <v>70</v>
          </cell>
          <cell r="F68">
            <v>2003</v>
          </cell>
          <cell r="G68">
            <v>0.003761574074074074</v>
          </cell>
          <cell r="H68">
            <v>0.007484375000000001</v>
          </cell>
          <cell r="I68" t="str">
            <v>+00:40,09</v>
          </cell>
          <cell r="J68">
            <v>4</v>
          </cell>
          <cell r="K68">
            <v>27</v>
          </cell>
        </row>
        <row r="69">
          <cell r="B69" t="str">
            <v>Иванов Илья</v>
          </cell>
          <cell r="C69" t="str">
            <v>ДЮСШ г. Химки</v>
          </cell>
          <cell r="E69">
            <v>65</v>
          </cell>
          <cell r="F69">
            <v>2002</v>
          </cell>
          <cell r="G69">
            <v>0.003885416666666667</v>
          </cell>
          <cell r="H69">
            <v>0.007936226851851852</v>
          </cell>
          <cell r="I69" t="str">
            <v>+01:19,13</v>
          </cell>
          <cell r="J69">
            <v>5</v>
          </cell>
          <cell r="K69">
            <v>26</v>
          </cell>
        </row>
        <row r="70">
          <cell r="B70" t="str">
            <v>Чех Евгений</v>
          </cell>
          <cell r="C70" t="str">
            <v>ДЮСШ Краснознаменск</v>
          </cell>
          <cell r="E70">
            <v>60</v>
          </cell>
          <cell r="F70">
            <v>2002</v>
          </cell>
          <cell r="G70">
            <v>0.004024305555555555</v>
          </cell>
          <cell r="H70">
            <v>0.00817627314814815</v>
          </cell>
          <cell r="I70" t="str">
            <v>+01:39,87</v>
          </cell>
          <cell r="J70">
            <v>6</v>
          </cell>
          <cell r="K70">
            <v>25</v>
          </cell>
        </row>
        <row r="71">
          <cell r="B71" t="str">
            <v>Королев Роман</v>
          </cell>
          <cell r="C71" t="str">
            <v>Полольск</v>
          </cell>
          <cell r="E71">
            <v>51</v>
          </cell>
          <cell r="F71">
            <v>2003</v>
          </cell>
          <cell r="G71">
            <v>0.004115740740740741</v>
          </cell>
          <cell r="H71">
            <v>0.008381018518518519</v>
          </cell>
          <cell r="I71" t="str">
            <v>+01:57,56</v>
          </cell>
          <cell r="J71">
            <v>7</v>
          </cell>
          <cell r="K71">
            <v>24</v>
          </cell>
        </row>
        <row r="72">
          <cell r="B72" t="str">
            <v>Шабанов Дмитрий</v>
          </cell>
          <cell r="C72" t="str">
            <v>Юный лыжник</v>
          </cell>
          <cell r="E72">
            <v>55</v>
          </cell>
          <cell r="F72">
            <v>2003</v>
          </cell>
          <cell r="G72">
            <v>0.004164351851851851</v>
          </cell>
          <cell r="H72">
            <v>0.008501041666666667</v>
          </cell>
          <cell r="I72" t="str">
            <v>+02:07,93</v>
          </cell>
          <cell r="J72">
            <v>8</v>
          </cell>
          <cell r="K72">
            <v>23</v>
          </cell>
        </row>
        <row r="73">
          <cell r="B73" t="str">
            <v>Коробков Павел</v>
          </cell>
          <cell r="C73" t="str">
            <v>Юный лыжник</v>
          </cell>
          <cell r="E73">
            <v>57</v>
          </cell>
          <cell r="F73">
            <v>2003</v>
          </cell>
          <cell r="G73">
            <v>0.004237268518518519</v>
          </cell>
          <cell r="H73">
            <v>0.008544675925925926</v>
          </cell>
          <cell r="I73" t="str">
            <v>+02:11,70</v>
          </cell>
          <cell r="J73">
            <v>9</v>
          </cell>
          <cell r="K73">
            <v>22</v>
          </cell>
        </row>
        <row r="74">
          <cell r="B74" t="str">
            <v>Крюк Павел</v>
          </cell>
          <cell r="C74" t="str">
            <v>ДЮСШ г. Химки</v>
          </cell>
          <cell r="E74">
            <v>59</v>
          </cell>
          <cell r="F74">
            <v>2003</v>
          </cell>
          <cell r="G74">
            <v>0.004241898148148148</v>
          </cell>
          <cell r="H74">
            <v>0.008576967592592593</v>
          </cell>
          <cell r="I74" t="str">
            <v>+02:14,49</v>
          </cell>
          <cell r="J74">
            <v>10</v>
          </cell>
          <cell r="K74">
            <v>21</v>
          </cell>
        </row>
        <row r="75">
          <cell r="B75" t="str">
            <v>Князюк Егор</v>
          </cell>
          <cell r="C75" t="str">
            <v>Юный лыжник</v>
          </cell>
          <cell r="E75">
            <v>53</v>
          </cell>
          <cell r="F75">
            <v>2003</v>
          </cell>
          <cell r="G75">
            <v>0.0044918981481481485</v>
          </cell>
          <cell r="H75">
            <v>0.008959259259259259</v>
          </cell>
          <cell r="I75" t="str">
            <v>+02:47,52</v>
          </cell>
          <cell r="J75">
            <v>11</v>
          </cell>
          <cell r="K75">
            <v>20</v>
          </cell>
        </row>
        <row r="76">
          <cell r="B76" t="str">
            <v>Захаров Глеб</v>
          </cell>
          <cell r="C76" t="str">
            <v>ДЮСШ г. Химки</v>
          </cell>
          <cell r="E76">
            <v>64</v>
          </cell>
          <cell r="F76">
            <v>2002</v>
          </cell>
          <cell r="G76">
            <v>0.0044525462962962965</v>
          </cell>
          <cell r="H76">
            <v>0.009106018518518518</v>
          </cell>
          <cell r="I76" t="str">
            <v>+03:00,20</v>
          </cell>
          <cell r="J76">
            <v>12</v>
          </cell>
          <cell r="K76">
            <v>19</v>
          </cell>
        </row>
        <row r="77">
          <cell r="B77" t="str">
            <v>Захаров Александр</v>
          </cell>
          <cell r="C77" t="str">
            <v>Юный лыжник</v>
          </cell>
          <cell r="E77">
            <v>54</v>
          </cell>
          <cell r="F77">
            <v>2003</v>
          </cell>
          <cell r="G77">
            <v>0.0044988425925925925</v>
          </cell>
          <cell r="H77">
            <v>0.009144212962962963</v>
          </cell>
          <cell r="I77" t="str">
            <v>+03:03,50</v>
          </cell>
          <cell r="J77">
            <v>13</v>
          </cell>
          <cell r="K77">
            <v>18</v>
          </cell>
        </row>
        <row r="78">
          <cell r="B78" t="str">
            <v>Никитенко Георгий</v>
          </cell>
          <cell r="C78" t="str">
            <v>Юный лыжник</v>
          </cell>
          <cell r="E78">
            <v>56</v>
          </cell>
          <cell r="F78">
            <v>2003</v>
          </cell>
          <cell r="G78">
            <v>0.004833333333333334</v>
          </cell>
          <cell r="H78">
            <v>0.00992673611111111</v>
          </cell>
          <cell r="I78" t="str">
            <v>+04:11,11</v>
          </cell>
          <cell r="J78">
            <v>14</v>
          </cell>
          <cell r="K78">
            <v>17</v>
          </cell>
        </row>
        <row r="81">
          <cell r="B81" t="str">
            <v>Фамилия, имя</v>
          </cell>
          <cell r="C81" t="str">
            <v>Коллектив</v>
          </cell>
          <cell r="D81" t="str">
            <v>Квал</v>
          </cell>
          <cell r="E81" t="str">
            <v>Номер</v>
          </cell>
          <cell r="F81" t="str">
            <v>ГР</v>
          </cell>
          <cell r="G81" t="str">
            <v>Результат</v>
          </cell>
          <cell r="H81" t="str">
            <v>Отставание</v>
          </cell>
          <cell r="I81" t="str">
            <v>Место</v>
          </cell>
          <cell r="J81" t="str">
            <v>Очки</v>
          </cell>
        </row>
        <row r="82">
          <cell r="B82" t="str">
            <v>Бондарева Анастасия</v>
          </cell>
          <cell r="C82" t="str">
            <v>СШОР 111-ФОК Лотос</v>
          </cell>
          <cell r="D82" t="str">
            <v>I</v>
          </cell>
          <cell r="E82">
            <v>16</v>
          </cell>
          <cell r="F82">
            <v>2002</v>
          </cell>
          <cell r="G82">
            <v>0.003671875</v>
          </cell>
          <cell r="H82" t="str">
            <v>+00:00,00</v>
          </cell>
          <cell r="I82">
            <v>1</v>
          </cell>
          <cell r="J82">
            <v>33</v>
          </cell>
        </row>
        <row r="83">
          <cell r="B83" t="str">
            <v>Захарова Екатерина</v>
          </cell>
          <cell r="C83" t="str">
            <v>СШОР №49 "Тринта"</v>
          </cell>
          <cell r="E83">
            <v>50</v>
          </cell>
          <cell r="F83">
            <v>2003</v>
          </cell>
          <cell r="G83">
            <v>0.003777430555555555</v>
          </cell>
          <cell r="H83" t="str">
            <v>+00:09,12</v>
          </cell>
          <cell r="I83">
            <v>2</v>
          </cell>
          <cell r="J83">
            <v>31</v>
          </cell>
        </row>
        <row r="84">
          <cell r="B84" t="str">
            <v>Кащеева Виталина</v>
          </cell>
          <cell r="C84" t="str">
            <v>СДЮШОР 111 Зеленогра</v>
          </cell>
          <cell r="E84">
            <v>46</v>
          </cell>
          <cell r="F84">
            <v>2002</v>
          </cell>
          <cell r="G84">
            <v>0.003875578703703704</v>
          </cell>
          <cell r="H84" t="str">
            <v>+00:17,60</v>
          </cell>
          <cell r="I84">
            <v>3</v>
          </cell>
          <cell r="J84">
            <v>29</v>
          </cell>
        </row>
        <row r="85">
          <cell r="B85" t="str">
            <v>Лямина Мария</v>
          </cell>
          <cell r="C85" t="str">
            <v>ЮМ Спартак</v>
          </cell>
          <cell r="E85">
            <v>44</v>
          </cell>
          <cell r="F85">
            <v>2002</v>
          </cell>
          <cell r="G85">
            <v>0.003937962962962963</v>
          </cell>
          <cell r="H85" t="str">
            <v>+00:22,99</v>
          </cell>
          <cell r="I85">
            <v>4</v>
          </cell>
          <cell r="J85">
            <v>27</v>
          </cell>
        </row>
        <row r="86">
          <cell r="B86" t="str">
            <v>Барышникова Марина</v>
          </cell>
          <cell r="C86" t="str">
            <v>ДЮСШ Краснознаменск</v>
          </cell>
          <cell r="E86">
            <v>35</v>
          </cell>
          <cell r="F86">
            <v>2002</v>
          </cell>
          <cell r="G86">
            <v>0.003967361111111112</v>
          </cell>
          <cell r="H86" t="str">
            <v>+00:25,53</v>
          </cell>
          <cell r="I86">
            <v>5</v>
          </cell>
          <cell r="J86">
            <v>26</v>
          </cell>
        </row>
        <row r="87">
          <cell r="B87" t="str">
            <v>Кащеева Дарья</v>
          </cell>
          <cell r="C87" t="str">
            <v>СДЮШОР 111 Зеленогра</v>
          </cell>
          <cell r="E87">
            <v>7</v>
          </cell>
          <cell r="F87">
            <v>2003</v>
          </cell>
          <cell r="G87">
            <v>0.004206481481481481</v>
          </cell>
          <cell r="H87" t="str">
            <v>+00:46,19</v>
          </cell>
          <cell r="I87">
            <v>6</v>
          </cell>
          <cell r="J87">
            <v>25</v>
          </cell>
        </row>
        <row r="88">
          <cell r="B88" t="str">
            <v>Бологова Наталья</v>
          </cell>
          <cell r="C88" t="str">
            <v>СШОР "Трудовые резер</v>
          </cell>
          <cell r="D88" t="str">
            <v>III</v>
          </cell>
          <cell r="E88">
            <v>12</v>
          </cell>
          <cell r="F88">
            <v>2002</v>
          </cell>
          <cell r="G88">
            <v>0.008489930555555556</v>
          </cell>
          <cell r="H88" t="str">
            <v>+06:56,28</v>
          </cell>
          <cell r="I88">
            <v>7</v>
          </cell>
          <cell r="J88">
            <v>24</v>
          </cell>
        </row>
        <row r="91">
          <cell r="B91" t="str">
            <v>Фамилия, имя</v>
          </cell>
          <cell r="C91" t="str">
            <v>Коллектив</v>
          </cell>
          <cell r="D91" t="str">
            <v>Квал</v>
          </cell>
          <cell r="E91" t="str">
            <v>Номер</v>
          </cell>
          <cell r="F91" t="str">
            <v>ГР</v>
          </cell>
          <cell r="G91" t="str">
            <v>2,5 км</v>
          </cell>
          <cell r="H91" t="str">
            <v>5 км</v>
          </cell>
          <cell r="I91" t="str">
            <v>Результат</v>
          </cell>
          <cell r="J91" t="str">
            <v>Отставание</v>
          </cell>
          <cell r="K91" t="str">
            <v>Место</v>
          </cell>
          <cell r="L91" t="str">
            <v>Очки</v>
          </cell>
        </row>
        <row r="92">
          <cell r="B92" t="str">
            <v>Карпов Виктор</v>
          </cell>
          <cell r="C92" t="str">
            <v>СДЮШОР  пОДОЛЬСК</v>
          </cell>
          <cell r="D92" t="str">
            <v>I</v>
          </cell>
          <cell r="E92">
            <v>152</v>
          </cell>
          <cell r="F92">
            <v>2000</v>
          </cell>
          <cell r="G92">
            <v>0.003269675925925926</v>
          </cell>
          <cell r="H92">
            <v>0.006643518518518518</v>
          </cell>
          <cell r="I92">
            <v>0.010186921296296296</v>
          </cell>
          <cell r="J92" t="str">
            <v>+00:00,00</v>
          </cell>
          <cell r="K92">
            <v>1</v>
          </cell>
          <cell r="L92">
            <v>33</v>
          </cell>
        </row>
        <row r="93">
          <cell r="B93" t="str">
            <v>Ковалёв Алексей</v>
          </cell>
          <cell r="C93" t="str">
            <v>Ёлка-Луч, Москва</v>
          </cell>
          <cell r="E93">
            <v>159</v>
          </cell>
          <cell r="F93">
            <v>2000</v>
          </cell>
          <cell r="G93">
            <v>0.003310185185185185</v>
          </cell>
          <cell r="H93">
            <v>0.00682175925925926</v>
          </cell>
          <cell r="I93">
            <v>0.010286342592592592</v>
          </cell>
          <cell r="J93" t="str">
            <v>+00:08,59</v>
          </cell>
          <cell r="K93">
            <v>2</v>
          </cell>
          <cell r="L93">
            <v>31</v>
          </cell>
        </row>
        <row r="94">
          <cell r="B94" t="str">
            <v>Титов Даниил</v>
          </cell>
          <cell r="C94" t="str">
            <v>СШОР 111-ФОК Лотос</v>
          </cell>
          <cell r="D94" t="str">
            <v>II</v>
          </cell>
          <cell r="E94">
            <v>155</v>
          </cell>
          <cell r="F94">
            <v>2001</v>
          </cell>
          <cell r="G94">
            <v>0.0036435185185185186</v>
          </cell>
          <cell r="H94">
            <v>0.007385416666666666</v>
          </cell>
          <cell r="I94">
            <v>0.011005671296296295</v>
          </cell>
          <cell r="J94" t="str">
            <v>+01:10,74</v>
          </cell>
          <cell r="K94">
            <v>3</v>
          </cell>
          <cell r="L94">
            <v>29</v>
          </cell>
        </row>
        <row r="95">
          <cell r="B95" t="str">
            <v>Симперович Сергей</v>
          </cell>
          <cell r="C95" t="str">
            <v>Обнинск</v>
          </cell>
          <cell r="E95">
            <v>151</v>
          </cell>
          <cell r="F95">
            <v>2000</v>
          </cell>
          <cell r="G95">
            <v>0.0036342592592592594</v>
          </cell>
          <cell r="H95">
            <v>0.007368055555555555</v>
          </cell>
          <cell r="I95">
            <v>0.011121296296296296</v>
          </cell>
          <cell r="J95" t="str">
            <v>+01:20,73</v>
          </cell>
          <cell r="K95">
            <v>4</v>
          </cell>
          <cell r="L95">
            <v>27</v>
          </cell>
        </row>
        <row r="96">
          <cell r="B96" t="str">
            <v>Попков Даниил</v>
          </cell>
          <cell r="C96" t="str">
            <v>СШ №93 на Можайке</v>
          </cell>
          <cell r="D96" t="str">
            <v>I</v>
          </cell>
          <cell r="E96">
            <v>154</v>
          </cell>
          <cell r="F96">
            <v>2001</v>
          </cell>
          <cell r="G96">
            <v>0.003662037037037037</v>
          </cell>
          <cell r="H96">
            <v>0.0074375000000000005</v>
          </cell>
          <cell r="I96">
            <v>0.011166550925925925</v>
          </cell>
          <cell r="J96" t="str">
            <v>+01:24,64</v>
          </cell>
          <cell r="K96">
            <v>5</v>
          </cell>
          <cell r="L96">
            <v>26</v>
          </cell>
        </row>
        <row r="97">
          <cell r="B97" t="str">
            <v>Харитонов Иван</v>
          </cell>
          <cell r="C97" t="str">
            <v>Шиловская ДЮСШ</v>
          </cell>
          <cell r="E97">
            <v>161</v>
          </cell>
          <cell r="F97">
            <v>2000</v>
          </cell>
          <cell r="G97">
            <v>0.0036585648148148146</v>
          </cell>
          <cell r="H97">
            <v>0.007456018518518518</v>
          </cell>
          <cell r="I97">
            <v>0.011322453703703703</v>
          </cell>
          <cell r="J97" t="str">
            <v>+01:38,11</v>
          </cell>
          <cell r="K97">
            <v>6</v>
          </cell>
          <cell r="L97">
            <v>25</v>
          </cell>
        </row>
        <row r="98">
          <cell r="B98" t="str">
            <v>Симонов Ярослав</v>
          </cell>
          <cell r="C98" t="str">
            <v>СШОР №49 "Тринта"</v>
          </cell>
          <cell r="E98">
            <v>162</v>
          </cell>
          <cell r="F98">
            <v>2001</v>
          </cell>
          <cell r="G98">
            <v>0.0038043981481481483</v>
          </cell>
          <cell r="H98">
            <v>0.007873842592592592</v>
          </cell>
          <cell r="I98">
            <v>0.011726967592592591</v>
          </cell>
          <cell r="J98" t="str">
            <v>+02:13,06</v>
          </cell>
          <cell r="K98">
            <v>7</v>
          </cell>
          <cell r="L98">
            <v>24</v>
          </cell>
        </row>
        <row r="99">
          <cell r="B99" t="str">
            <v>Харитонов Даниил</v>
          </cell>
          <cell r="C99" t="str">
            <v>СШОР №49 "Тринта"</v>
          </cell>
          <cell r="E99">
            <v>160</v>
          </cell>
          <cell r="F99">
            <v>2000</v>
          </cell>
          <cell r="G99">
            <v>0.003821759259259259</v>
          </cell>
          <cell r="H99">
            <v>0.007798611111111111</v>
          </cell>
          <cell r="I99">
            <v>0.011913657407407406</v>
          </cell>
          <cell r="J99" t="str">
            <v>+02:29,19</v>
          </cell>
          <cell r="K99">
            <v>8</v>
          </cell>
          <cell r="L99">
            <v>23</v>
          </cell>
        </row>
        <row r="100">
          <cell r="B100" t="str">
            <v>Бырка Максим</v>
          </cell>
          <cell r="C100">
            <v>0</v>
          </cell>
          <cell r="D100" t="str">
            <v>II</v>
          </cell>
          <cell r="E100">
            <v>153</v>
          </cell>
          <cell r="F100">
            <v>2001</v>
          </cell>
          <cell r="G100">
            <v>0.003930555555555556</v>
          </cell>
          <cell r="H100">
            <v>0.008075231481481482</v>
          </cell>
          <cell r="I100">
            <v>0.012114699074074073</v>
          </cell>
          <cell r="J100" t="str">
            <v>+02:46,56</v>
          </cell>
          <cell r="K100">
            <v>9</v>
          </cell>
          <cell r="L100">
            <v>22</v>
          </cell>
        </row>
        <row r="103">
          <cell r="B103" t="str">
            <v>Фамилия, имя</v>
          </cell>
          <cell r="C103" t="str">
            <v>Коллектив</v>
          </cell>
          <cell r="D103" t="str">
            <v>Квал</v>
          </cell>
          <cell r="E103" t="str">
            <v>Номер</v>
          </cell>
          <cell r="F103" t="str">
            <v>ГР</v>
          </cell>
          <cell r="G103" t="str">
            <v>2,5 км</v>
          </cell>
          <cell r="H103" t="str">
            <v>5 км</v>
          </cell>
          <cell r="I103" t="str">
            <v>Отставание</v>
          </cell>
          <cell r="J103" t="str">
            <v>Место</v>
          </cell>
          <cell r="K103" t="str">
            <v>Очки</v>
          </cell>
        </row>
        <row r="104">
          <cell r="B104" t="str">
            <v>Попова Мария</v>
          </cell>
          <cell r="C104" t="str">
            <v>СШ №93 на Можайке</v>
          </cell>
          <cell r="D104" t="str">
            <v>I</v>
          </cell>
          <cell r="E104">
            <v>52</v>
          </cell>
          <cell r="F104">
            <v>2001</v>
          </cell>
          <cell r="G104">
            <v>0.0035219907407407405</v>
          </cell>
          <cell r="H104">
            <v>0.0071784722222222215</v>
          </cell>
          <cell r="I104" t="str">
            <v>+00:00,00</v>
          </cell>
          <cell r="J104">
            <v>1</v>
          </cell>
          <cell r="K104">
            <v>33</v>
          </cell>
        </row>
        <row r="105">
          <cell r="B105" t="str">
            <v>Былинко Арина</v>
          </cell>
          <cell r="C105" t="str">
            <v>Шиловская ДЮСШ</v>
          </cell>
          <cell r="E105">
            <v>69</v>
          </cell>
          <cell r="F105">
            <v>2001</v>
          </cell>
          <cell r="G105">
            <v>0.003677083333333333</v>
          </cell>
          <cell r="H105">
            <v>0.007390277777777777</v>
          </cell>
          <cell r="I105" t="str">
            <v>+00:18,30</v>
          </cell>
          <cell r="J105">
            <v>2</v>
          </cell>
          <cell r="K105">
            <v>31</v>
          </cell>
        </row>
        <row r="106">
          <cell r="B106" t="str">
            <v>Ломтева Анастасия</v>
          </cell>
          <cell r="C106" t="str">
            <v>СШОР №49 "Тринта"</v>
          </cell>
          <cell r="E106">
            <v>68</v>
          </cell>
          <cell r="F106">
            <v>2001</v>
          </cell>
          <cell r="G106">
            <v>0.0036400462962962957</v>
          </cell>
          <cell r="H106">
            <v>0.007439930555555555</v>
          </cell>
          <cell r="I106" t="str">
            <v>+00:22,59</v>
          </cell>
          <cell r="J106">
            <v>3</v>
          </cell>
          <cell r="K106">
            <v>29</v>
          </cell>
        </row>
        <row r="107">
          <cell r="B107" t="str">
            <v>Исайченкова Ксения</v>
          </cell>
          <cell r="C107" t="str">
            <v>СШ №93 на Можайке</v>
          </cell>
          <cell r="E107">
            <v>67</v>
          </cell>
          <cell r="F107">
            <v>2000</v>
          </cell>
          <cell r="G107">
            <v>0.0036990740740740747</v>
          </cell>
          <cell r="H107">
            <v>0.00763900462962963</v>
          </cell>
          <cell r="I107" t="str">
            <v>+00:39,79</v>
          </cell>
          <cell r="J107">
            <v>4</v>
          </cell>
          <cell r="K107">
            <v>27</v>
          </cell>
        </row>
        <row r="108">
          <cell r="B108" t="str">
            <v>Зверева Екатерина</v>
          </cell>
          <cell r="C108" t="str">
            <v>СШОР №49 "Тринта"</v>
          </cell>
          <cell r="E108">
            <v>71</v>
          </cell>
          <cell r="F108">
            <v>2000</v>
          </cell>
          <cell r="G108">
            <v>0.004307870370370371</v>
          </cell>
          <cell r="H108">
            <v>0.009013310185185185</v>
          </cell>
          <cell r="I108" t="str">
            <v>+02:38,53</v>
          </cell>
          <cell r="J108">
            <v>5</v>
          </cell>
          <cell r="K108">
            <v>26</v>
          </cell>
        </row>
        <row r="111">
          <cell r="B111" t="str">
            <v>Фамилия, имя</v>
          </cell>
          <cell r="C111" t="str">
            <v>Коллектив</v>
          </cell>
          <cell r="D111" t="str">
            <v>Квал</v>
          </cell>
          <cell r="E111" t="str">
            <v>Номер</v>
          </cell>
          <cell r="F111" t="str">
            <v>ГР</v>
          </cell>
          <cell r="G111" t="str">
            <v>2,5 км</v>
          </cell>
          <cell r="H111" t="str">
            <v>5 км</v>
          </cell>
          <cell r="I111" t="str">
            <v>7,5 км</v>
          </cell>
          <cell r="J111" t="str">
            <v>Результат</v>
          </cell>
          <cell r="K111" t="str">
            <v>Отставание</v>
          </cell>
          <cell r="M111" t="str">
            <v>Очки</v>
          </cell>
        </row>
        <row r="112">
          <cell r="B112" t="str">
            <v>Игнатьев Валерий</v>
          </cell>
          <cell r="C112" t="str">
            <v>СК "ОЛИМП"</v>
          </cell>
          <cell r="E112">
            <v>257</v>
          </cell>
          <cell r="F112">
            <v>1998</v>
          </cell>
          <cell r="G112">
            <v>0.0032546296296296295</v>
          </cell>
          <cell r="H112">
            <v>0.006554398148148147</v>
          </cell>
          <cell r="I112">
            <v>0.009849537037037037</v>
          </cell>
          <cell r="J112">
            <v>0.013169328703703702</v>
          </cell>
          <cell r="K112" t="str">
            <v>+00:00,00</v>
          </cell>
          <cell r="L112">
            <v>1</v>
          </cell>
          <cell r="M112">
            <v>33</v>
          </cell>
        </row>
        <row r="113">
          <cell r="B113" t="str">
            <v>Чернов Арсений</v>
          </cell>
          <cell r="C113" t="str">
            <v>СШОР -81</v>
          </cell>
          <cell r="E113">
            <v>255</v>
          </cell>
          <cell r="F113">
            <v>1998</v>
          </cell>
          <cell r="G113">
            <v>0.0032777777777777775</v>
          </cell>
          <cell r="H113">
            <v>0.006597222222222222</v>
          </cell>
          <cell r="I113">
            <v>0.009960648148148147</v>
          </cell>
          <cell r="J113">
            <v>0.013331018518518518</v>
          </cell>
          <cell r="K113" t="str">
            <v>+00:13,97</v>
          </cell>
          <cell r="L113">
            <v>2</v>
          </cell>
          <cell r="M113">
            <v>31</v>
          </cell>
        </row>
        <row r="114">
          <cell r="B114" t="str">
            <v>Завражин Павел</v>
          </cell>
          <cell r="C114" t="str">
            <v>СШОР №49 "Тринта"</v>
          </cell>
          <cell r="E114">
            <v>256</v>
          </cell>
          <cell r="F114">
            <v>1998</v>
          </cell>
          <cell r="G114">
            <v>0.0033402777777777784</v>
          </cell>
          <cell r="H114">
            <v>0.00673611111111111</v>
          </cell>
          <cell r="I114">
            <v>0.010256944444444445</v>
          </cell>
          <cell r="J114">
            <v>0.013730439814814815</v>
          </cell>
          <cell r="K114" t="str">
            <v>+00:48,48</v>
          </cell>
          <cell r="L114">
            <v>3</v>
          </cell>
          <cell r="M114">
            <v>29</v>
          </cell>
        </row>
        <row r="115">
          <cell r="B115" t="str">
            <v>Калякин Сергей</v>
          </cell>
          <cell r="C115" t="str">
            <v>Москва, лично</v>
          </cell>
          <cell r="E115">
            <v>251</v>
          </cell>
          <cell r="F115">
            <v>1999</v>
          </cell>
          <cell r="G115">
            <v>0.0034270833333333336</v>
          </cell>
          <cell r="H115">
            <v>0.006994212962962963</v>
          </cell>
          <cell r="I115">
            <v>0.010649305555555556</v>
          </cell>
          <cell r="J115">
            <v>0.014294560185185186</v>
          </cell>
          <cell r="K115" t="str">
            <v>+01:37,22</v>
          </cell>
          <cell r="L115">
            <v>4</v>
          </cell>
          <cell r="M115">
            <v>27</v>
          </cell>
        </row>
        <row r="118">
          <cell r="B118" t="str">
            <v>Фамилия, имя</v>
          </cell>
          <cell r="C118" t="str">
            <v>Коллектив</v>
          </cell>
          <cell r="D118" t="str">
            <v>Квал</v>
          </cell>
          <cell r="E118" t="str">
            <v>Номер</v>
          </cell>
          <cell r="F118" t="str">
            <v>ГР</v>
          </cell>
          <cell r="G118" t="str">
            <v>2,5 км</v>
          </cell>
          <cell r="H118" t="str">
            <v>5 км</v>
          </cell>
          <cell r="I118" t="str">
            <v>Результат</v>
          </cell>
          <cell r="J118" t="str">
            <v>Место</v>
          </cell>
          <cell r="K118" t="str">
            <v>Очки</v>
          </cell>
        </row>
        <row r="119">
          <cell r="B119" t="str">
            <v>Елисеева Александра</v>
          </cell>
          <cell r="C119" t="str">
            <v>СШОР 111-ФОК Лотос</v>
          </cell>
          <cell r="D119" t="str">
            <v>I</v>
          </cell>
          <cell r="E119">
            <v>61</v>
          </cell>
          <cell r="F119">
            <v>1999</v>
          </cell>
          <cell r="G119">
            <v>0.003797453703703704</v>
          </cell>
          <cell r="H119">
            <v>0.007453703703703703</v>
          </cell>
          <cell r="I119" t="str">
            <v>+00:00,00</v>
          </cell>
          <cell r="J119">
            <v>1</v>
          </cell>
          <cell r="K119">
            <v>33</v>
          </cell>
        </row>
        <row r="120">
          <cell r="B120" t="str">
            <v>Орехова Олеся</v>
          </cell>
          <cell r="C120" t="str">
            <v>СШОР "Трудовые резер</v>
          </cell>
          <cell r="D120" t="str">
            <v>КМС</v>
          </cell>
          <cell r="E120">
            <v>58</v>
          </cell>
          <cell r="F120">
            <v>1998</v>
          </cell>
          <cell r="G120">
            <v>0.0037337962962962963</v>
          </cell>
          <cell r="H120">
            <v>0.007775</v>
          </cell>
          <cell r="I120" t="str">
            <v>+00:27,76</v>
          </cell>
          <cell r="J120">
            <v>2</v>
          </cell>
          <cell r="K120">
            <v>31</v>
          </cell>
        </row>
        <row r="123">
          <cell r="B123" t="str">
            <v>Фамилия, имя</v>
          </cell>
          <cell r="C123" t="str">
            <v>Коллектив</v>
          </cell>
          <cell r="D123" t="str">
            <v>Квал</v>
          </cell>
          <cell r="E123" t="str">
            <v>Номер</v>
          </cell>
          <cell r="F123" t="str">
            <v>ГР</v>
          </cell>
          <cell r="G123" t="str">
            <v>2,5 км</v>
          </cell>
          <cell r="H123" t="str">
            <v>5 км</v>
          </cell>
          <cell r="I123" t="str">
            <v>7,5 км</v>
          </cell>
          <cell r="J123" t="str">
            <v>Результат</v>
          </cell>
          <cell r="K123" t="str">
            <v>Отставание</v>
          </cell>
          <cell r="L123" t="str">
            <v>Место</v>
          </cell>
          <cell r="M123" t="str">
            <v>Очки</v>
          </cell>
        </row>
        <row r="124">
          <cell r="B124" t="str">
            <v>Комогорова Надежда</v>
          </cell>
          <cell r="C124" t="str">
            <v>лично</v>
          </cell>
          <cell r="E124">
            <v>252</v>
          </cell>
          <cell r="F124">
            <v>1977</v>
          </cell>
          <cell r="G124">
            <v>0.004071759259259259</v>
          </cell>
          <cell r="H124">
            <v>0.008342592592592592</v>
          </cell>
          <cell r="I124">
            <v>0.012738425925925926</v>
          </cell>
          <cell r="J124">
            <v>0.017051157407407407</v>
          </cell>
          <cell r="K124" t="str">
            <v>+00:00,00</v>
          </cell>
          <cell r="L124">
            <v>1</v>
          </cell>
          <cell r="M124">
            <v>33</v>
          </cell>
        </row>
        <row r="125">
          <cell r="B125" t="str">
            <v>Дягилева Юлия</v>
          </cell>
          <cell r="E125">
            <v>254</v>
          </cell>
          <cell r="F125">
            <v>1979</v>
          </cell>
          <cell r="G125">
            <v>0.00460300925925926</v>
          </cell>
          <cell r="H125">
            <v>0.009341435185185185</v>
          </cell>
          <cell r="I125">
            <v>0.014105324074074076</v>
          </cell>
          <cell r="J125">
            <v>0.0188775462962963</v>
          </cell>
          <cell r="K125" t="str">
            <v>+02:37,80</v>
          </cell>
          <cell r="L125">
            <v>2</v>
          </cell>
          <cell r="M125">
            <v>31</v>
          </cell>
        </row>
        <row r="128">
          <cell r="B128" t="str">
            <v>Фамилия, имя</v>
          </cell>
          <cell r="C128" t="str">
            <v>Коллектив</v>
          </cell>
          <cell r="D128" t="str">
            <v>Квал</v>
          </cell>
          <cell r="E128" t="str">
            <v>Номер</v>
          </cell>
          <cell r="F128" t="str">
            <v>ГР</v>
          </cell>
          <cell r="G128" t="str">
            <v>2,5 км</v>
          </cell>
          <cell r="H128" t="str">
            <v>5 км</v>
          </cell>
          <cell r="I128" t="str">
            <v>7,5 км</v>
          </cell>
          <cell r="J128" t="str">
            <v>Результат</v>
          </cell>
          <cell r="K128" t="str">
            <v>Отставание</v>
          </cell>
          <cell r="L128" t="str">
            <v>Место</v>
          </cell>
          <cell r="M128" t="str">
            <v>Очки</v>
          </cell>
        </row>
        <row r="129">
          <cell r="B129" t="str">
            <v>Жданова Елена</v>
          </cell>
          <cell r="C129" t="str">
            <v>Обнинск</v>
          </cell>
          <cell r="E129">
            <v>253</v>
          </cell>
          <cell r="F129">
            <v>1975</v>
          </cell>
          <cell r="G129">
            <v>0.0038125</v>
          </cell>
          <cell r="H129">
            <v>0.00771412037037037</v>
          </cell>
          <cell r="I129">
            <v>0.01175925925925926</v>
          </cell>
          <cell r="J129">
            <v>0.015801157407407406</v>
          </cell>
          <cell r="K129" t="str">
            <v>+00:00,00</v>
          </cell>
          <cell r="L129">
            <v>1</v>
          </cell>
          <cell r="M129">
            <v>33</v>
          </cell>
        </row>
        <row r="130">
          <cell r="B130" t="str">
            <v>Лункина Марина</v>
          </cell>
          <cell r="C130" t="str">
            <v>СЛК Ёлка</v>
          </cell>
          <cell r="E130">
            <v>260</v>
          </cell>
          <cell r="F130">
            <v>1971</v>
          </cell>
          <cell r="G130">
            <v>0.003891203703703704</v>
          </cell>
          <cell r="H130">
            <v>0.007957175925925927</v>
          </cell>
          <cell r="I130">
            <v>0.01216087962962963</v>
          </cell>
          <cell r="J130">
            <v>0.016303472222222223</v>
          </cell>
          <cell r="K130" t="str">
            <v>+00:43,40</v>
          </cell>
          <cell r="L130">
            <v>2</v>
          </cell>
          <cell r="M130">
            <v>31</v>
          </cell>
        </row>
        <row r="131">
          <cell r="B131" t="str">
            <v>Ковалева Алла</v>
          </cell>
          <cell r="C131" t="str">
            <v>ЛСК Ёлка</v>
          </cell>
          <cell r="E131">
            <v>258</v>
          </cell>
          <cell r="F131">
            <v>1971</v>
          </cell>
          <cell r="G131">
            <v>0.0049571759259259265</v>
          </cell>
          <cell r="H131">
            <v>0.010162037037037037</v>
          </cell>
          <cell r="I131">
            <v>0.015273148148148147</v>
          </cell>
          <cell r="J131">
            <v>0.020587847222222223</v>
          </cell>
          <cell r="K131" t="str">
            <v>+06:53,57</v>
          </cell>
          <cell r="L131">
            <v>3</v>
          </cell>
          <cell r="M131">
            <v>29</v>
          </cell>
        </row>
        <row r="135">
          <cell r="B135" t="str">
            <v>Фамилия, имя</v>
          </cell>
          <cell r="C135" t="str">
            <v>Коллектив</v>
          </cell>
          <cell r="D135" t="str">
            <v>Квал</v>
          </cell>
          <cell r="E135" t="str">
            <v>Номер</v>
          </cell>
          <cell r="F135" t="str">
            <v>ГР</v>
          </cell>
          <cell r="G135" t="str">
            <v>2,5 км</v>
          </cell>
          <cell r="H135" t="str">
            <v>5 км</v>
          </cell>
          <cell r="I135" t="str">
            <v>7,5 км</v>
          </cell>
          <cell r="J135" t="str">
            <v>Отставание</v>
          </cell>
          <cell r="K135" t="str">
            <v>Место</v>
          </cell>
          <cell r="L135" t="str">
            <v>Очки</v>
          </cell>
        </row>
        <row r="136">
          <cell r="B136" t="str">
            <v>Королева Вера</v>
          </cell>
          <cell r="C136" t="str">
            <v>клуб "ЛБ Лесная"</v>
          </cell>
          <cell r="E136">
            <v>157</v>
          </cell>
          <cell r="F136">
            <v>1948</v>
          </cell>
          <cell r="G136">
            <v>0.004681712962962963</v>
          </cell>
          <cell r="H136">
            <v>0.009560185185185185</v>
          </cell>
          <cell r="I136">
            <v>0.014392824074074074</v>
          </cell>
          <cell r="J136" t="str">
            <v>+00:00,00</v>
          </cell>
          <cell r="K136">
            <v>1</v>
          </cell>
          <cell r="L136">
            <v>33</v>
          </cell>
        </row>
        <row r="137">
          <cell r="B137" t="str">
            <v>Прокофьева Татьяна</v>
          </cell>
          <cell r="C137" t="str">
            <v>ГСОБ "Лесная"</v>
          </cell>
          <cell r="D137" t="str">
            <v>I</v>
          </cell>
          <cell r="E137">
            <v>156</v>
          </cell>
          <cell r="F137">
            <v>1965</v>
          </cell>
          <cell r="G137">
            <v>0.005640046296296296</v>
          </cell>
          <cell r="H137">
            <v>0.011866898148148149</v>
          </cell>
          <cell r="I137">
            <v>0.018469791666666666</v>
          </cell>
          <cell r="J137" t="str">
            <v>+05:52,25</v>
          </cell>
          <cell r="K137">
            <v>2</v>
          </cell>
          <cell r="L137">
            <v>31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B9" t="str">
            <v>Фамилия, имя</v>
          </cell>
          <cell r="C9" t="str">
            <v>Коллектив</v>
          </cell>
          <cell r="D9" t="str">
            <v>Квал</v>
          </cell>
          <cell r="E9" t="str">
            <v>Номер</v>
          </cell>
          <cell r="F9" t="str">
            <v>ГР</v>
          </cell>
          <cell r="G9" t="str">
            <v>2,5 км</v>
          </cell>
          <cell r="H9" t="str">
            <v>5 км</v>
          </cell>
          <cell r="I9" t="str">
            <v>7,5 км</v>
          </cell>
          <cell r="J9" t="str">
            <v>10 км</v>
          </cell>
          <cell r="K9" t="str">
            <v>12,5 км</v>
          </cell>
          <cell r="L9" t="str">
            <v>15 км</v>
          </cell>
          <cell r="M9" t="str">
            <v>Результат</v>
          </cell>
          <cell r="N9" t="str">
            <v>Отставание</v>
          </cell>
          <cell r="O9" t="str">
            <v>Место</v>
          </cell>
          <cell r="P9" t="str">
            <v>Очки</v>
          </cell>
        </row>
        <row r="10">
          <cell r="B10" t="str">
            <v>Чирков Алексей</v>
          </cell>
          <cell r="C10" t="str">
            <v>АГЗ МЧС</v>
          </cell>
          <cell r="E10">
            <v>503</v>
          </cell>
          <cell r="F10">
            <v>1986</v>
          </cell>
          <cell r="G10">
            <v>0.00319212962962963</v>
          </cell>
          <cell r="H10">
            <v>0.00636574074074074</v>
          </cell>
          <cell r="I10">
            <v>0.009571759259259259</v>
          </cell>
          <cell r="J10">
            <v>0.012806712962962962</v>
          </cell>
          <cell r="K10">
            <v>0.016013888888888887</v>
          </cell>
          <cell r="L10">
            <v>0.019225694444444445</v>
          </cell>
          <cell r="M10">
            <v>0.022351851851851855</v>
          </cell>
          <cell r="N10" t="str">
            <v>+00:00,00</v>
          </cell>
          <cell r="O10">
            <v>1</v>
          </cell>
          <cell r="P10">
            <v>33</v>
          </cell>
        </row>
        <row r="11">
          <cell r="B11" t="str">
            <v>Исаев Алексей</v>
          </cell>
          <cell r="C11" t="str">
            <v>МЧС России</v>
          </cell>
          <cell r="D11" t="str">
            <v>МС</v>
          </cell>
          <cell r="E11">
            <v>507</v>
          </cell>
          <cell r="F11">
            <v>1989</v>
          </cell>
          <cell r="G11">
            <v>0.003202546296296296</v>
          </cell>
          <cell r="H11">
            <v>0.006454861111111112</v>
          </cell>
          <cell r="I11">
            <v>0.009700231481481482</v>
          </cell>
          <cell r="J11">
            <v>0.012918981481481481</v>
          </cell>
          <cell r="K11">
            <v>0.016127314814814813</v>
          </cell>
          <cell r="L11">
            <v>0.019358796296296294</v>
          </cell>
          <cell r="M11">
            <v>0.022399652777777775</v>
          </cell>
          <cell r="N11" t="str">
            <v>+00:04,13</v>
          </cell>
          <cell r="O11">
            <v>2</v>
          </cell>
          <cell r="P11">
            <v>31</v>
          </cell>
        </row>
        <row r="12">
          <cell r="B12" t="str">
            <v>Комогоров Владимир</v>
          </cell>
          <cell r="C12" t="str">
            <v>лично</v>
          </cell>
          <cell r="E12">
            <v>502</v>
          </cell>
          <cell r="F12">
            <v>1976</v>
          </cell>
          <cell r="G12">
            <v>0.0032569444444444443</v>
          </cell>
          <cell r="H12">
            <v>0.0066226851851851854</v>
          </cell>
          <cell r="I12">
            <v>0.010131944444444445</v>
          </cell>
          <cell r="J12">
            <v>0.013659722222222224</v>
          </cell>
          <cell r="K12">
            <v>0.017175925925925924</v>
          </cell>
          <cell r="L12">
            <v>0.020719907407407406</v>
          </cell>
          <cell r="M12">
            <v>0.024133680555555554</v>
          </cell>
          <cell r="N12" t="str">
            <v>+02:33,95</v>
          </cell>
          <cell r="O12">
            <v>3</v>
          </cell>
          <cell r="P12">
            <v>29</v>
          </cell>
        </row>
        <row r="13">
          <cell r="B13" t="str">
            <v>Щелканов Александр</v>
          </cell>
          <cell r="C13" t="str">
            <v>МГУЛ</v>
          </cell>
          <cell r="E13">
            <v>501</v>
          </cell>
          <cell r="F13">
            <v>1995</v>
          </cell>
          <cell r="G13">
            <v>0.0034340277777777776</v>
          </cell>
          <cell r="H13">
            <v>0.006961805555555555</v>
          </cell>
          <cell r="I13">
            <v>0.010627314814814813</v>
          </cell>
          <cell r="J13">
            <v>0.014300925925925925</v>
          </cell>
          <cell r="K13">
            <v>0.017996527777777778</v>
          </cell>
          <cell r="L13">
            <v>0.021729166666666664</v>
          </cell>
          <cell r="M13">
            <v>0.02533240740740741</v>
          </cell>
          <cell r="N13" t="str">
            <v>+04:17,52</v>
          </cell>
          <cell r="O13">
            <v>4</v>
          </cell>
          <cell r="P13">
            <v>27</v>
          </cell>
        </row>
        <row r="14">
          <cell r="B14" t="str">
            <v>Петров Александр</v>
          </cell>
          <cell r="C14" t="str">
            <v>лично</v>
          </cell>
          <cell r="E14">
            <v>504</v>
          </cell>
          <cell r="F14">
            <v>1989</v>
          </cell>
          <cell r="G14">
            <v>0.003587962962962963</v>
          </cell>
          <cell r="H14">
            <v>0.007253472222222223</v>
          </cell>
          <cell r="I14">
            <v>0.010975694444444446</v>
          </cell>
          <cell r="J14">
            <v>0.014821759259259258</v>
          </cell>
          <cell r="K14">
            <v>0.018564814814814815</v>
          </cell>
          <cell r="L14">
            <v>0.022331018518518517</v>
          </cell>
          <cell r="M14">
            <v>0.02589525462962963</v>
          </cell>
          <cell r="N14" t="str">
            <v>+05:06,15</v>
          </cell>
          <cell r="O14">
            <v>5</v>
          </cell>
          <cell r="P14">
            <v>26</v>
          </cell>
        </row>
        <row r="15">
          <cell r="B15" t="str">
            <v>Трошин Денис</v>
          </cell>
          <cell r="C15" t="str">
            <v>ЛК Нижнецарицынское</v>
          </cell>
          <cell r="E15">
            <v>506</v>
          </cell>
          <cell r="F15">
            <v>1976</v>
          </cell>
          <cell r="G15">
            <v>0.0035717592592592593</v>
          </cell>
          <cell r="H15">
            <v>0.00751736111111111</v>
          </cell>
          <cell r="I15">
            <v>0.01151273148148148</v>
          </cell>
          <cell r="J15">
            <v>0.015528935185185187</v>
          </cell>
          <cell r="K15">
            <v>0.019488425925925926</v>
          </cell>
          <cell r="L15">
            <v>0.023452546296296298</v>
          </cell>
          <cell r="M15">
            <v>0.027385416666666666</v>
          </cell>
          <cell r="N15" t="str">
            <v>+07:14,90</v>
          </cell>
          <cell r="O15">
            <v>6</v>
          </cell>
          <cell r="P15">
            <v>25</v>
          </cell>
        </row>
        <row r="16">
          <cell r="B16" t="str">
            <v>Федоров Валерий</v>
          </cell>
          <cell r="C16" t="str">
            <v>Москва</v>
          </cell>
          <cell r="E16">
            <v>505</v>
          </cell>
          <cell r="F16">
            <v>1984</v>
          </cell>
          <cell r="G16">
            <v>0.003774305555555555</v>
          </cell>
          <cell r="H16">
            <v>0.007913194444444443</v>
          </cell>
          <cell r="I16">
            <v>0.012168981481481482</v>
          </cell>
          <cell r="J16">
            <v>0.016649305555555556</v>
          </cell>
          <cell r="K16">
            <v>0.021050925925925928</v>
          </cell>
          <cell r="L16">
            <v>0.025342592592592594</v>
          </cell>
          <cell r="M16">
            <v>0.02977060185185185</v>
          </cell>
          <cell r="N16" t="str">
            <v>+10:40,98</v>
          </cell>
          <cell r="O16">
            <v>7</v>
          </cell>
          <cell r="P16">
            <v>24</v>
          </cell>
        </row>
        <row r="19">
          <cell r="B19" t="str">
            <v>Фамилия, имя</v>
          </cell>
          <cell r="C19" t="str">
            <v>Коллектив</v>
          </cell>
          <cell r="D19" t="str">
            <v>Квал</v>
          </cell>
          <cell r="E19" t="str">
            <v>Номер</v>
          </cell>
          <cell r="F19" t="str">
            <v>ГР</v>
          </cell>
          <cell r="G19" t="str">
            <v>2,5 км</v>
          </cell>
          <cell r="H19" t="str">
            <v>5 км</v>
          </cell>
          <cell r="I19" t="str">
            <v>7,5 км</v>
          </cell>
          <cell r="J19" t="str">
            <v>10 км</v>
          </cell>
          <cell r="K19" t="str">
            <v>12,5 км</v>
          </cell>
          <cell r="L19" t="str">
            <v>15 км</v>
          </cell>
          <cell r="M19" t="str">
            <v>Отставание</v>
          </cell>
          <cell r="N19" t="str">
            <v>Место</v>
          </cell>
          <cell r="O19" t="str">
            <v>Очки</v>
          </cell>
        </row>
        <row r="20">
          <cell r="B20" t="str">
            <v>Ямбаев Илья</v>
          </cell>
          <cell r="C20" t="str">
            <v>клуб Манжосова</v>
          </cell>
          <cell r="E20">
            <v>403</v>
          </cell>
          <cell r="F20">
            <v>1975</v>
          </cell>
          <cell r="G20">
            <v>0.0031180555555555558</v>
          </cell>
          <cell r="H20">
            <v>0.0062060185185185196</v>
          </cell>
          <cell r="I20">
            <v>0.009332175925925926</v>
          </cell>
          <cell r="J20">
            <v>0.012434027777777778</v>
          </cell>
          <cell r="K20">
            <v>0.015574074074074074</v>
          </cell>
          <cell r="L20">
            <v>0.018612268518518518</v>
          </cell>
          <cell r="M20" t="str">
            <v>+00:00,00</v>
          </cell>
          <cell r="N20">
            <v>1</v>
          </cell>
          <cell r="O20">
            <v>33</v>
          </cell>
        </row>
        <row r="21">
          <cell r="B21" t="str">
            <v>Гусев Алексей</v>
          </cell>
          <cell r="C21" t="str">
            <v>Коломна</v>
          </cell>
          <cell r="E21">
            <v>414</v>
          </cell>
          <cell r="F21">
            <v>1970</v>
          </cell>
          <cell r="G21">
            <v>0.003136574074074074</v>
          </cell>
          <cell r="H21">
            <v>0.006325231481481481</v>
          </cell>
          <cell r="I21">
            <v>0.009618055555555555</v>
          </cell>
          <cell r="J21">
            <v>0.012929398148148148</v>
          </cell>
          <cell r="K21">
            <v>0.016285879629629633</v>
          </cell>
          <cell r="L21">
            <v>0.01967349537037037</v>
          </cell>
          <cell r="M21" t="str">
            <v>+01:31,69</v>
          </cell>
          <cell r="N21">
            <v>2</v>
          </cell>
          <cell r="O21">
            <v>31</v>
          </cell>
        </row>
        <row r="22">
          <cell r="B22" t="str">
            <v>Машинистов Сергей</v>
          </cell>
          <cell r="C22" t="str">
            <v>с/к Волна</v>
          </cell>
          <cell r="E22">
            <v>411</v>
          </cell>
          <cell r="F22">
            <v>1968</v>
          </cell>
          <cell r="G22">
            <v>0.0032557870370370375</v>
          </cell>
          <cell r="H22">
            <v>0.006574074074074073</v>
          </cell>
          <cell r="I22">
            <v>0.009943287037037037</v>
          </cell>
          <cell r="J22">
            <v>0.013325231481481481</v>
          </cell>
          <cell r="K22">
            <v>0.01672222222222222</v>
          </cell>
          <cell r="L22">
            <v>0.020042592592592594</v>
          </cell>
          <cell r="M22" t="str">
            <v>+02:03,58</v>
          </cell>
          <cell r="N22">
            <v>3</v>
          </cell>
          <cell r="O22">
            <v>29</v>
          </cell>
        </row>
        <row r="23">
          <cell r="B23" t="str">
            <v>Ильичев Эдуард</v>
          </cell>
          <cell r="C23" t="str">
            <v>Выкса</v>
          </cell>
          <cell r="E23">
            <v>401</v>
          </cell>
          <cell r="F23">
            <v>1968</v>
          </cell>
          <cell r="G23">
            <v>0.0032916666666666667</v>
          </cell>
          <cell r="H23">
            <v>0.0066238425925925935</v>
          </cell>
          <cell r="I23">
            <v>0.009984953703703704</v>
          </cell>
          <cell r="J23">
            <v>0.01338425925925926</v>
          </cell>
          <cell r="K23">
            <v>0.016818287037037038</v>
          </cell>
          <cell r="L23">
            <v>0.02015810185185185</v>
          </cell>
          <cell r="M23" t="str">
            <v>+02:13,56</v>
          </cell>
          <cell r="N23">
            <v>4</v>
          </cell>
          <cell r="O23">
            <v>27</v>
          </cell>
        </row>
        <row r="24">
          <cell r="B24" t="str">
            <v>Гутников Григорий</v>
          </cell>
          <cell r="C24" t="str">
            <v>Динамо</v>
          </cell>
          <cell r="D24" t="str">
            <v>МСМК</v>
          </cell>
          <cell r="E24">
            <v>415</v>
          </cell>
          <cell r="F24">
            <v>1975</v>
          </cell>
          <cell r="G24">
            <v>0.0031134259259259257</v>
          </cell>
          <cell r="H24">
            <v>0.006291666666666667</v>
          </cell>
          <cell r="I24">
            <v>0.009626157407407408</v>
          </cell>
          <cell r="J24">
            <v>0.01317824074074074</v>
          </cell>
          <cell r="K24">
            <v>0.016710648148148148</v>
          </cell>
          <cell r="L24">
            <v>0.020319444444444446</v>
          </cell>
          <cell r="M24" t="str">
            <v>+02:27,50</v>
          </cell>
          <cell r="N24">
            <v>5</v>
          </cell>
          <cell r="O24">
            <v>26</v>
          </cell>
        </row>
        <row r="25">
          <cell r="B25" t="str">
            <v>Ендовицкий Влас</v>
          </cell>
          <cell r="C25" t="str">
            <v>Лыжный сервис "ТОКО"</v>
          </cell>
          <cell r="D25" t="str">
            <v>Iю</v>
          </cell>
          <cell r="E25">
            <v>405</v>
          </cell>
          <cell r="F25">
            <v>1970</v>
          </cell>
          <cell r="G25">
            <v>0.00341087962962963</v>
          </cell>
          <cell r="H25">
            <v>0.006914351851851852</v>
          </cell>
          <cell r="I25">
            <v>0.010493055555555554</v>
          </cell>
          <cell r="J25">
            <v>0.014097222222222221</v>
          </cell>
          <cell r="K25">
            <v>0.017688657407407406</v>
          </cell>
          <cell r="L25">
            <v>0.021101851851851854</v>
          </cell>
          <cell r="M25" t="str">
            <v>+03:35,10</v>
          </cell>
          <cell r="N25">
            <v>6</v>
          </cell>
          <cell r="O25">
            <v>25</v>
          </cell>
        </row>
        <row r="26">
          <cell r="B26" t="str">
            <v>Журавлев Денис</v>
          </cell>
          <cell r="C26" t="str">
            <v>ФЛГБ Зеленоград</v>
          </cell>
          <cell r="E26">
            <v>404</v>
          </cell>
          <cell r="F26">
            <v>1970</v>
          </cell>
          <cell r="G26">
            <v>0.003457175925925926</v>
          </cell>
          <cell r="H26">
            <v>0.007008101851851852</v>
          </cell>
          <cell r="I26">
            <v>0.010616898148148148</v>
          </cell>
          <cell r="J26">
            <v>0.014248842592592592</v>
          </cell>
          <cell r="K26">
            <v>0.017854166666666667</v>
          </cell>
          <cell r="L26">
            <v>0.02134525462962963</v>
          </cell>
          <cell r="M26" t="str">
            <v>+03:56,13</v>
          </cell>
          <cell r="N26">
            <v>7</v>
          </cell>
          <cell r="O26">
            <v>24</v>
          </cell>
        </row>
        <row r="27">
          <cell r="B27" t="str">
            <v>Мандзюк Игорь</v>
          </cell>
          <cell r="C27" t="str">
            <v>Тула</v>
          </cell>
          <cell r="E27">
            <v>410</v>
          </cell>
          <cell r="F27">
            <v>1968</v>
          </cell>
          <cell r="G27">
            <v>0.0035127314814814817</v>
          </cell>
          <cell r="H27">
            <v>0.007184027777777779</v>
          </cell>
          <cell r="I27">
            <v>0.010964120370370372</v>
          </cell>
          <cell r="J27">
            <v>0.01475810185185185</v>
          </cell>
          <cell r="K27">
            <v>0.018535879629629628</v>
          </cell>
          <cell r="L27">
            <v>0.02220636574074074</v>
          </cell>
          <cell r="M27" t="str">
            <v>+05:10,53</v>
          </cell>
          <cell r="N27">
            <v>8</v>
          </cell>
          <cell r="O27">
            <v>23</v>
          </cell>
        </row>
        <row r="28">
          <cell r="B28" t="str">
            <v>Шавеко Денис</v>
          </cell>
          <cell r="C28" t="str">
            <v>лично</v>
          </cell>
          <cell r="D28" t="str">
            <v>I</v>
          </cell>
          <cell r="E28">
            <v>406</v>
          </cell>
          <cell r="F28">
            <v>1974</v>
          </cell>
          <cell r="G28">
            <v>0.0036053240740740737</v>
          </cell>
          <cell r="H28">
            <v>0.007233796296296296</v>
          </cell>
          <cell r="I28">
            <v>0.011011574074074075</v>
          </cell>
          <cell r="J28">
            <v>0.01490162037037037</v>
          </cell>
          <cell r="K28">
            <v>0.018675925925925926</v>
          </cell>
          <cell r="L28">
            <v>0.02243310185185185</v>
          </cell>
          <cell r="M28" t="str">
            <v>+05:30,12</v>
          </cell>
          <cell r="N28">
            <v>9</v>
          </cell>
          <cell r="O28">
            <v>22</v>
          </cell>
        </row>
        <row r="29">
          <cell r="B29" t="str">
            <v>Старков Олег</v>
          </cell>
          <cell r="C29" t="str">
            <v>Домодедово</v>
          </cell>
          <cell r="E29">
            <v>413</v>
          </cell>
          <cell r="F29">
            <v>1970</v>
          </cell>
          <cell r="G29">
            <v>0.003587962962962963</v>
          </cell>
          <cell r="H29">
            <v>0.007239583333333334</v>
          </cell>
          <cell r="I29">
            <v>0.011064814814814814</v>
          </cell>
          <cell r="J29">
            <v>0.014949074074074075</v>
          </cell>
          <cell r="K29">
            <v>0.018859953703703705</v>
          </cell>
          <cell r="L29">
            <v>0.022759027777777777</v>
          </cell>
          <cell r="M29" t="str">
            <v>+05:58,28</v>
          </cell>
          <cell r="N29">
            <v>10</v>
          </cell>
          <cell r="O29">
            <v>21</v>
          </cell>
        </row>
        <row r="30">
          <cell r="B30" t="str">
            <v>Ганушкин Олег</v>
          </cell>
          <cell r="C30" t="str">
            <v>Братцево</v>
          </cell>
          <cell r="E30">
            <v>412</v>
          </cell>
          <cell r="F30">
            <v>1972</v>
          </cell>
          <cell r="G30">
            <v>0.003666666666666667</v>
          </cell>
          <cell r="H30">
            <v>0.007488425925925926</v>
          </cell>
          <cell r="I30">
            <v>0.011855324074074074</v>
          </cell>
          <cell r="J30">
            <v>0.016283564814814817</v>
          </cell>
          <cell r="K30">
            <v>0.020641203703703703</v>
          </cell>
          <cell r="L30">
            <v>0.025023842592592594</v>
          </cell>
          <cell r="M30" t="str">
            <v>+09:13,96</v>
          </cell>
          <cell r="N30">
            <v>11</v>
          </cell>
          <cell r="O30">
            <v>20</v>
          </cell>
        </row>
        <row r="31">
          <cell r="B31" t="str">
            <v>Корочкин Константин</v>
          </cell>
          <cell r="C31" t="str">
            <v>Обнинск</v>
          </cell>
          <cell r="E31">
            <v>402</v>
          </cell>
          <cell r="F31">
            <v>1973</v>
          </cell>
          <cell r="G31">
            <v>0.004185185185185185</v>
          </cell>
          <cell r="H31">
            <v>0.00830439814814815</v>
          </cell>
          <cell r="I31">
            <v>0.012631944444444446</v>
          </cell>
          <cell r="J31">
            <v>0.01696875</v>
          </cell>
          <cell r="K31">
            <v>0.021290509259259262</v>
          </cell>
          <cell r="L31">
            <v>0.02539537037037037</v>
          </cell>
          <cell r="M31" t="str">
            <v>+09:46,06</v>
          </cell>
          <cell r="N31">
            <v>12</v>
          </cell>
          <cell r="O31">
            <v>19</v>
          </cell>
        </row>
        <row r="32">
          <cell r="B32" t="str">
            <v>Быков Евгений</v>
          </cell>
          <cell r="C32" t="str">
            <v>лично</v>
          </cell>
          <cell r="E32">
            <v>407</v>
          </cell>
          <cell r="F32">
            <v>1970</v>
          </cell>
          <cell r="G32">
            <v>0.003774305555555555</v>
          </cell>
          <cell r="H32">
            <v>0.007810185185185185</v>
          </cell>
          <cell r="I32">
            <v>0.012171296296296296</v>
          </cell>
          <cell r="J32">
            <v>0.016729166666666666</v>
          </cell>
          <cell r="K32">
            <v>0.021226851851851854</v>
          </cell>
          <cell r="L32">
            <v>0.025615856481481483</v>
          </cell>
          <cell r="M32" t="str">
            <v>+10:05,11</v>
          </cell>
          <cell r="N32">
            <v>13</v>
          </cell>
          <cell r="O32">
            <v>18</v>
          </cell>
        </row>
        <row r="33">
          <cell r="B33" t="str">
            <v>Сурнакин Антон</v>
          </cell>
          <cell r="C33" t="str">
            <v>лично</v>
          </cell>
          <cell r="E33">
            <v>409</v>
          </cell>
          <cell r="F33">
            <v>1972</v>
          </cell>
          <cell r="G33">
            <v>0.00399074074074074</v>
          </cell>
          <cell r="H33">
            <v>0.008072916666666667</v>
          </cell>
          <cell r="I33">
            <v>0.012444444444444445</v>
          </cell>
          <cell r="J33">
            <v>0.01696296296296296</v>
          </cell>
          <cell r="K33">
            <v>0.021475694444444443</v>
          </cell>
          <cell r="L33">
            <v>0.025852430555555556</v>
          </cell>
          <cell r="M33" t="str">
            <v>+10:25,55</v>
          </cell>
          <cell r="N33">
            <v>14</v>
          </cell>
          <cell r="O33">
            <v>17</v>
          </cell>
        </row>
        <row r="36">
          <cell r="B36" t="str">
            <v>Фамилия, имя</v>
          </cell>
          <cell r="C36" t="str">
            <v>Коллектив</v>
          </cell>
          <cell r="D36" t="str">
            <v>Квал</v>
          </cell>
          <cell r="E36" t="str">
            <v>Номер</v>
          </cell>
          <cell r="F36" t="str">
            <v>ГР</v>
          </cell>
          <cell r="G36" t="str">
            <v>2,5 км</v>
          </cell>
          <cell r="H36" t="str">
            <v>5 км</v>
          </cell>
          <cell r="I36" t="str">
            <v>7,5 км</v>
          </cell>
          <cell r="J36" t="str">
            <v>10 км</v>
          </cell>
          <cell r="K36" t="str">
            <v>Результат</v>
          </cell>
          <cell r="L36" t="str">
            <v>Отставание</v>
          </cell>
          <cell r="M36" t="str">
            <v>Место</v>
          </cell>
          <cell r="N36" t="str">
            <v>Очки</v>
          </cell>
        </row>
        <row r="37">
          <cell r="B37" t="str">
            <v>Воробьев Виктор</v>
          </cell>
          <cell r="C37" t="str">
            <v>с/к Волна</v>
          </cell>
          <cell r="E37">
            <v>314</v>
          </cell>
          <cell r="F37">
            <v>1963</v>
          </cell>
          <cell r="G37">
            <v>0.003275462962962963</v>
          </cell>
          <cell r="H37">
            <v>0.006569444444444445</v>
          </cell>
          <cell r="I37">
            <v>0.009886574074074074</v>
          </cell>
          <cell r="J37">
            <v>0.013187499999999998</v>
          </cell>
          <cell r="K37">
            <v>0.016500462962962963</v>
          </cell>
          <cell r="L37" t="str">
            <v>+00:00,00</v>
          </cell>
          <cell r="M37">
            <v>1</v>
          </cell>
          <cell r="N37">
            <v>33</v>
          </cell>
        </row>
        <row r="38">
          <cell r="B38" t="str">
            <v>Ефимов Сергей</v>
          </cell>
          <cell r="C38" t="str">
            <v>Могилев</v>
          </cell>
          <cell r="E38">
            <v>310</v>
          </cell>
          <cell r="F38">
            <v>1959</v>
          </cell>
          <cell r="G38">
            <v>0.0031296296296296298</v>
          </cell>
          <cell r="H38">
            <v>0.006392361111111112</v>
          </cell>
          <cell r="I38">
            <v>0.009796296296296298</v>
          </cell>
          <cell r="J38">
            <v>0.013185185185185187</v>
          </cell>
          <cell r="K38">
            <v>0.016556597222222223</v>
          </cell>
          <cell r="L38" t="str">
            <v>+00:04,85</v>
          </cell>
          <cell r="M38">
            <v>2</v>
          </cell>
          <cell r="N38">
            <v>31</v>
          </cell>
        </row>
        <row r="39">
          <cell r="B39" t="str">
            <v>Марюков Сергей</v>
          </cell>
          <cell r="C39" t="str">
            <v>КЛБ Марафонец</v>
          </cell>
          <cell r="D39" t="str">
            <v>I</v>
          </cell>
          <cell r="E39">
            <v>305</v>
          </cell>
          <cell r="F39">
            <v>1961</v>
          </cell>
          <cell r="G39">
            <v>0.003273148148148148</v>
          </cell>
          <cell r="H39">
            <v>0.00666087962962963</v>
          </cell>
          <cell r="I39">
            <v>0.010100694444444445</v>
          </cell>
          <cell r="J39">
            <v>0.01359375</v>
          </cell>
          <cell r="K39">
            <v>0.017180902777777778</v>
          </cell>
          <cell r="L39" t="str">
            <v>+00:58,79</v>
          </cell>
          <cell r="M39">
            <v>3</v>
          </cell>
          <cell r="N39">
            <v>29</v>
          </cell>
        </row>
        <row r="40">
          <cell r="B40" t="str">
            <v>Ильвовский Алексей</v>
          </cell>
          <cell r="C40" t="str">
            <v>Альфа-Битца</v>
          </cell>
          <cell r="D40" t="str">
            <v>КМС</v>
          </cell>
          <cell r="E40">
            <v>319</v>
          </cell>
          <cell r="F40">
            <v>1961</v>
          </cell>
          <cell r="G40">
            <v>0.0033715277777777784</v>
          </cell>
          <cell r="H40">
            <v>0.006813657407407408</v>
          </cell>
          <cell r="I40">
            <v>0.010239583333333333</v>
          </cell>
          <cell r="J40">
            <v>0.01370023148148148</v>
          </cell>
          <cell r="K40">
            <v>0.017227199074074075</v>
          </cell>
          <cell r="L40" t="str">
            <v>+01:02,79</v>
          </cell>
          <cell r="M40">
            <v>4</v>
          </cell>
          <cell r="N40">
            <v>27</v>
          </cell>
        </row>
        <row r="41">
          <cell r="B41" t="str">
            <v>Струков Юрий</v>
          </cell>
          <cell r="C41" t="str">
            <v>Обнинск</v>
          </cell>
          <cell r="E41">
            <v>302</v>
          </cell>
          <cell r="F41">
            <v>1960</v>
          </cell>
          <cell r="G41">
            <v>0.003358796296296297</v>
          </cell>
          <cell r="H41">
            <v>0.006788194444444445</v>
          </cell>
          <cell r="I41">
            <v>0.010280092592592592</v>
          </cell>
          <cell r="J41">
            <v>0.013836805555555555</v>
          </cell>
          <cell r="K41">
            <v>0.017385648148148147</v>
          </cell>
          <cell r="L41" t="str">
            <v>+01:16,48</v>
          </cell>
          <cell r="M41">
            <v>5</v>
          </cell>
          <cell r="N41">
            <v>26</v>
          </cell>
        </row>
        <row r="42">
          <cell r="B42" t="str">
            <v>Гурин Николай</v>
          </cell>
          <cell r="C42" t="str">
            <v>Могилев</v>
          </cell>
          <cell r="E42">
            <v>309</v>
          </cell>
          <cell r="F42">
            <v>1965</v>
          </cell>
          <cell r="G42">
            <v>0.0032824074074074075</v>
          </cell>
          <cell r="H42">
            <v>0.00668287037037037</v>
          </cell>
          <cell r="I42">
            <v>0.010262731481481482</v>
          </cell>
          <cell r="J42">
            <v>0.013855324074074075</v>
          </cell>
          <cell r="K42">
            <v>0.017426157407407408</v>
          </cell>
          <cell r="L42" t="str">
            <v>+01:19,98</v>
          </cell>
          <cell r="M42">
            <v>6</v>
          </cell>
          <cell r="N42">
            <v>25</v>
          </cell>
        </row>
        <row r="43">
          <cell r="B43" t="str">
            <v>Соловьев Андрей</v>
          </cell>
          <cell r="C43" t="str">
            <v>Солнечногорск</v>
          </cell>
          <cell r="E43">
            <v>311</v>
          </cell>
          <cell r="F43">
            <v>1965</v>
          </cell>
          <cell r="G43">
            <v>0.0033865740740740744</v>
          </cell>
          <cell r="H43">
            <v>0.006851851851851852</v>
          </cell>
          <cell r="I43">
            <v>0.010486111111111111</v>
          </cell>
          <cell r="J43">
            <v>0.014006944444444445</v>
          </cell>
          <cell r="K43">
            <v>0.01754490740740741</v>
          </cell>
          <cell r="L43" t="str">
            <v>+01:30,24</v>
          </cell>
          <cell r="M43">
            <v>7</v>
          </cell>
          <cell r="N43">
            <v>24</v>
          </cell>
        </row>
        <row r="44">
          <cell r="B44" t="str">
            <v>Ладугин Сергей</v>
          </cell>
          <cell r="C44" t="str">
            <v>Выкса</v>
          </cell>
          <cell r="E44">
            <v>307</v>
          </cell>
          <cell r="F44">
            <v>1954</v>
          </cell>
          <cell r="G44">
            <v>0.0034664351851851852</v>
          </cell>
          <cell r="H44">
            <v>0.007017361111111112</v>
          </cell>
          <cell r="I44">
            <v>0.010592592592592593</v>
          </cell>
          <cell r="J44">
            <v>0.014181712962962964</v>
          </cell>
          <cell r="K44">
            <v>0.017758912037037035</v>
          </cell>
          <cell r="L44" t="str">
            <v>+01:48,73</v>
          </cell>
          <cell r="M44">
            <v>8</v>
          </cell>
          <cell r="N44">
            <v>23</v>
          </cell>
        </row>
        <row r="45">
          <cell r="B45" t="str">
            <v>Кондратьев Константин</v>
          </cell>
          <cell r="C45" t="str">
            <v>СШОР 111-ФОК Лотос</v>
          </cell>
          <cell r="D45" t="str">
            <v>I</v>
          </cell>
          <cell r="E45">
            <v>316</v>
          </cell>
          <cell r="F45">
            <v>1964</v>
          </cell>
          <cell r="G45">
            <v>0.003341435185185185</v>
          </cell>
          <cell r="H45">
            <v>0.006935185185185186</v>
          </cell>
          <cell r="I45">
            <v>0.010677083333333332</v>
          </cell>
          <cell r="J45">
            <v>0.014296296296296295</v>
          </cell>
          <cell r="K45">
            <v>0.01801122685185185</v>
          </cell>
          <cell r="L45" t="str">
            <v>+02:10,53</v>
          </cell>
          <cell r="M45">
            <v>9</v>
          </cell>
          <cell r="N45">
            <v>22</v>
          </cell>
        </row>
        <row r="46">
          <cell r="B46" t="str">
            <v>Белов Игорь</v>
          </cell>
          <cell r="C46" t="str">
            <v>Тула</v>
          </cell>
          <cell r="E46">
            <v>308</v>
          </cell>
          <cell r="F46">
            <v>1963</v>
          </cell>
          <cell r="G46">
            <v>0.0034641203703703704</v>
          </cell>
          <cell r="H46">
            <v>0.006965277777777778</v>
          </cell>
          <cell r="I46">
            <v>0.010574074074074074</v>
          </cell>
          <cell r="J46">
            <v>0.014261574074074072</v>
          </cell>
          <cell r="K46">
            <v>0.01821990740740741</v>
          </cell>
          <cell r="L46" t="str">
            <v>+02:28,56</v>
          </cell>
          <cell r="M46">
            <v>10</v>
          </cell>
          <cell r="N46">
            <v>21</v>
          </cell>
        </row>
        <row r="47">
          <cell r="B47" t="str">
            <v>Бахарев Александр</v>
          </cell>
          <cell r="C47" t="str">
            <v>Солнечногорск</v>
          </cell>
          <cell r="E47">
            <v>312</v>
          </cell>
          <cell r="F47">
            <v>1960</v>
          </cell>
          <cell r="G47">
            <v>0.003630787037037037</v>
          </cell>
          <cell r="H47">
            <v>0.007386574074074074</v>
          </cell>
          <cell r="I47">
            <v>0.01119212962962963</v>
          </cell>
          <cell r="J47">
            <v>0.015079861111111112</v>
          </cell>
          <cell r="K47">
            <v>0.018834606481481483</v>
          </cell>
          <cell r="L47" t="str">
            <v>+03:21,67</v>
          </cell>
          <cell r="M47">
            <v>11</v>
          </cell>
          <cell r="N47">
            <v>20</v>
          </cell>
        </row>
        <row r="48">
          <cell r="B48" t="str">
            <v>Шварц Михаил</v>
          </cell>
          <cell r="C48" t="str">
            <v>СК Ромашково</v>
          </cell>
          <cell r="E48">
            <v>315</v>
          </cell>
          <cell r="F48">
            <v>1961</v>
          </cell>
          <cell r="G48">
            <v>0.003539351851851852</v>
          </cell>
          <cell r="H48">
            <v>0.007297453703703703</v>
          </cell>
          <cell r="I48">
            <v>0.011155092592592591</v>
          </cell>
          <cell r="J48">
            <v>0.015155092592592593</v>
          </cell>
          <cell r="K48">
            <v>0.019112962962962964</v>
          </cell>
          <cell r="L48" t="str">
            <v>+03:45,72</v>
          </cell>
          <cell r="M48">
            <v>12</v>
          </cell>
          <cell r="N48">
            <v>19</v>
          </cell>
        </row>
        <row r="51">
          <cell r="B51" t="str">
            <v>Фамилия, имя</v>
          </cell>
          <cell r="C51" t="str">
            <v>Коллектив</v>
          </cell>
          <cell r="D51" t="str">
            <v>Квал</v>
          </cell>
          <cell r="E51" t="str">
            <v>Номер</v>
          </cell>
          <cell r="F51" t="str">
            <v>ГР</v>
          </cell>
          <cell r="G51" t="str">
            <v>2,5 км</v>
          </cell>
          <cell r="H51" t="str">
            <v>5 км</v>
          </cell>
          <cell r="I51" t="str">
            <v>7,5 км</v>
          </cell>
          <cell r="J51" t="str">
            <v>10 км</v>
          </cell>
          <cell r="K51" t="str">
            <v>Результат</v>
          </cell>
          <cell r="L51" t="str">
            <v>Отставание</v>
          </cell>
          <cell r="M51" t="str">
            <v>Место</v>
          </cell>
          <cell r="N51" t="str">
            <v>Очки</v>
          </cell>
        </row>
        <row r="52">
          <cell r="B52" t="str">
            <v>Плотников Александр</v>
          </cell>
          <cell r="C52" t="str">
            <v>Санкт-Петербург</v>
          </cell>
          <cell r="E52">
            <v>303</v>
          </cell>
          <cell r="F52">
            <v>1951</v>
          </cell>
          <cell r="G52">
            <v>0.0034444444444444444</v>
          </cell>
          <cell r="H52">
            <v>0.006967592592592592</v>
          </cell>
          <cell r="I52">
            <v>0.010452546296296295</v>
          </cell>
          <cell r="J52">
            <v>0.013952546296296296</v>
          </cell>
          <cell r="K52">
            <v>0.017536574074074076</v>
          </cell>
          <cell r="L52" t="str">
            <v>+00:00,00</v>
          </cell>
          <cell r="M52">
            <v>1</v>
          </cell>
          <cell r="N52">
            <v>33</v>
          </cell>
        </row>
        <row r="53">
          <cell r="B53" t="str">
            <v>Банецкий Виктор</v>
          </cell>
          <cell r="C53" t="str">
            <v>ЗелФЛГБ</v>
          </cell>
          <cell r="E53">
            <v>313</v>
          </cell>
          <cell r="F53">
            <v>1955</v>
          </cell>
          <cell r="G53">
            <v>0.003712962962962963</v>
          </cell>
          <cell r="H53">
            <v>0.007481481481481481</v>
          </cell>
          <cell r="I53">
            <v>0.011204861111111112</v>
          </cell>
          <cell r="J53">
            <v>0.014924768518518518</v>
          </cell>
          <cell r="K53">
            <v>0.01867210648148148</v>
          </cell>
          <cell r="L53" t="str">
            <v>+01:38,11</v>
          </cell>
          <cell r="M53">
            <v>2</v>
          </cell>
          <cell r="N53">
            <v>31</v>
          </cell>
        </row>
        <row r="54">
          <cell r="B54" t="str">
            <v>Горшков Сергей</v>
          </cell>
          <cell r="C54" t="str">
            <v>клуб "Маруся"</v>
          </cell>
          <cell r="E54">
            <v>318</v>
          </cell>
          <cell r="F54">
            <v>1954</v>
          </cell>
          <cell r="G54">
            <v>0.0037314814814814815</v>
          </cell>
          <cell r="H54">
            <v>0.007521990740740741</v>
          </cell>
          <cell r="I54">
            <v>0.011361111111111112</v>
          </cell>
          <cell r="J54">
            <v>0.015231481481481483</v>
          </cell>
          <cell r="K54">
            <v>0.019202314814814814</v>
          </cell>
          <cell r="L54" t="str">
            <v>+02:23,92</v>
          </cell>
          <cell r="M54">
            <v>3</v>
          </cell>
          <cell r="N54">
            <v>29</v>
          </cell>
        </row>
        <row r="55">
          <cell r="B55" t="str">
            <v>Новов Николай</v>
          </cell>
          <cell r="C55" t="str">
            <v>лично</v>
          </cell>
          <cell r="E55">
            <v>321</v>
          </cell>
          <cell r="F55">
            <v>1953</v>
          </cell>
          <cell r="G55">
            <v>0.0036261574074074074</v>
          </cell>
          <cell r="H55">
            <v>0.007346064814814815</v>
          </cell>
          <cell r="I55">
            <v>0.011310185185185185</v>
          </cell>
          <cell r="J55">
            <v>0.015395833333333336</v>
          </cell>
          <cell r="K55">
            <v>0.01924548611111111</v>
          </cell>
          <cell r="L55" t="str">
            <v>+02:27,65</v>
          </cell>
          <cell r="M55">
            <v>4</v>
          </cell>
          <cell r="N55">
            <v>27</v>
          </cell>
        </row>
        <row r="56">
          <cell r="B56" t="str">
            <v>Савельев Владимир</v>
          </cell>
          <cell r="E56">
            <v>317</v>
          </cell>
          <cell r="F56">
            <v>1952</v>
          </cell>
          <cell r="G56">
            <v>0.0036875</v>
          </cell>
          <cell r="H56">
            <v>0.007531250000000001</v>
          </cell>
          <cell r="I56">
            <v>0.011505787037037038</v>
          </cell>
          <cell r="J56">
            <v>0.015619212962962965</v>
          </cell>
          <cell r="K56">
            <v>0.019608101851851852</v>
          </cell>
          <cell r="L56" t="str">
            <v>+02:58,98</v>
          </cell>
          <cell r="M56">
            <v>5</v>
          </cell>
          <cell r="N56">
            <v>26</v>
          </cell>
        </row>
        <row r="57">
          <cell r="B57" t="str">
            <v>Ларин Владимир</v>
          </cell>
          <cell r="C57" t="str">
            <v>Подольск</v>
          </cell>
          <cell r="E57">
            <v>320</v>
          </cell>
          <cell r="F57">
            <v>1954</v>
          </cell>
          <cell r="G57">
            <v>0.0037650462962962963</v>
          </cell>
          <cell r="H57">
            <v>0.00752662037037037</v>
          </cell>
          <cell r="I57">
            <v>0.011392361111111112</v>
          </cell>
          <cell r="J57">
            <v>0.015476851851851851</v>
          </cell>
          <cell r="K57">
            <v>0.019766550925925927</v>
          </cell>
          <cell r="L57" t="str">
            <v>+03:12,67</v>
          </cell>
          <cell r="M57">
            <v>6</v>
          </cell>
          <cell r="N57">
            <v>25</v>
          </cell>
        </row>
        <row r="58">
          <cell r="B58" t="str">
            <v>Головко Валерий</v>
          </cell>
          <cell r="C58" t="str">
            <v>СК "Ромашково"</v>
          </cell>
          <cell r="E58">
            <v>304</v>
          </cell>
          <cell r="F58">
            <v>1946</v>
          </cell>
          <cell r="G58">
            <v>0.004023148148148148</v>
          </cell>
          <cell r="H58">
            <v>0.008105324074074074</v>
          </cell>
          <cell r="I58">
            <v>0.012333333333333335</v>
          </cell>
          <cell r="J58">
            <v>0.01658101851851852</v>
          </cell>
          <cell r="K58">
            <v>0.0208375</v>
          </cell>
          <cell r="L58" t="str">
            <v>+04:45,20</v>
          </cell>
          <cell r="M58">
            <v>7</v>
          </cell>
          <cell r="N58">
            <v>24</v>
          </cell>
        </row>
        <row r="59">
          <cell r="B59" t="str">
            <v>Зарецкий Александр</v>
          </cell>
          <cell r="C59" t="str">
            <v>клуб Манжосова</v>
          </cell>
          <cell r="E59">
            <v>306</v>
          </cell>
          <cell r="F59">
            <v>1947</v>
          </cell>
          <cell r="G59">
            <v>0.004137731481481481</v>
          </cell>
          <cell r="H59">
            <v>0.008480324074074074</v>
          </cell>
          <cell r="I59">
            <v>0.012979166666666667</v>
          </cell>
          <cell r="J59">
            <v>0.017677083333333333</v>
          </cell>
          <cell r="K59">
            <v>0.022253472222222223</v>
          </cell>
          <cell r="L59" t="str">
            <v>+06:47,54</v>
          </cell>
          <cell r="M59">
            <v>8</v>
          </cell>
          <cell r="N59">
            <v>23</v>
          </cell>
        </row>
        <row r="60">
          <cell r="B60" t="str">
            <v>Грамолин Георгий</v>
          </cell>
          <cell r="C60" t="str">
            <v>Обнинск</v>
          </cell>
          <cell r="E60">
            <v>301</v>
          </cell>
          <cell r="F60">
            <v>1947</v>
          </cell>
          <cell r="G60">
            <v>0.006136574074074073</v>
          </cell>
          <cell r="H60">
            <v>0.012527777777777777</v>
          </cell>
          <cell r="I60">
            <v>0.019001157407407408</v>
          </cell>
          <cell r="J60">
            <v>0.02546527777777778</v>
          </cell>
          <cell r="K60">
            <v>0.03210358796296296</v>
          </cell>
          <cell r="L60" t="str">
            <v>+20:58,59</v>
          </cell>
          <cell r="M60">
            <v>9</v>
          </cell>
          <cell r="N60">
            <v>22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B9" t="str">
            <v>Фамилия, имя</v>
          </cell>
          <cell r="C9" t="str">
            <v>Коллектив</v>
          </cell>
          <cell r="D9" t="str">
            <v>Квал</v>
          </cell>
          <cell r="E9" t="str">
            <v>Номер</v>
          </cell>
          <cell r="F9" t="str">
            <v>ГР</v>
          </cell>
          <cell r="G9" t="str">
            <v>Результат</v>
          </cell>
          <cell r="H9" t="str">
            <v>Место</v>
          </cell>
          <cell r="I9" t="str">
            <v>Очки</v>
          </cell>
        </row>
        <row r="10">
          <cell r="B10" t="str">
            <v>Федорченко Федор</v>
          </cell>
          <cell r="C10" t="str">
            <v>Юный лыжник</v>
          </cell>
          <cell r="E10">
            <v>10</v>
          </cell>
          <cell r="F10">
            <v>2006</v>
          </cell>
          <cell r="G10">
            <v>0.004249074074074074</v>
          </cell>
          <cell r="H10">
            <v>1</v>
          </cell>
          <cell r="I10">
            <v>33</v>
          </cell>
        </row>
        <row r="11">
          <cell r="B11" t="str">
            <v>Трофименко Никита</v>
          </cell>
          <cell r="C11" t="str">
            <v>ДЮСШ Краснознаменск</v>
          </cell>
          <cell r="E11">
            <v>7</v>
          </cell>
          <cell r="F11">
            <v>2007</v>
          </cell>
          <cell r="G11">
            <v>0.004435763888888889</v>
          </cell>
          <cell r="H11">
            <v>2</v>
          </cell>
          <cell r="I11">
            <v>31</v>
          </cell>
        </row>
        <row r="12">
          <cell r="B12" t="str">
            <v>Назаров Георгий</v>
          </cell>
          <cell r="C12" t="str">
            <v>СЛК Ёлка</v>
          </cell>
          <cell r="D12" t="str">
            <v>Iю</v>
          </cell>
          <cell r="E12">
            <v>2</v>
          </cell>
          <cell r="F12">
            <v>2006</v>
          </cell>
          <cell r="G12">
            <v>0.004474421296296297</v>
          </cell>
          <cell r="H12">
            <v>3</v>
          </cell>
          <cell r="I12">
            <v>29</v>
          </cell>
        </row>
        <row r="13">
          <cell r="B13" t="str">
            <v>Забродин Кирилл</v>
          </cell>
          <cell r="C13" t="str">
            <v>ДЮСШ Кольчугино</v>
          </cell>
          <cell r="E13">
            <v>4</v>
          </cell>
          <cell r="F13">
            <v>2006</v>
          </cell>
          <cell r="G13">
            <v>0.004496643518518519</v>
          </cell>
          <cell r="H13">
            <v>4</v>
          </cell>
          <cell r="I13">
            <v>27</v>
          </cell>
        </row>
        <row r="14">
          <cell r="B14" t="str">
            <v>Гончарук Денис</v>
          </cell>
          <cell r="C14" t="str">
            <v>ДЮСШ Краснознаменск</v>
          </cell>
          <cell r="D14" t="str">
            <v>III</v>
          </cell>
          <cell r="E14">
            <v>18</v>
          </cell>
          <cell r="F14">
            <v>2007</v>
          </cell>
          <cell r="G14">
            <v>0.004815972222222222</v>
          </cell>
          <cell r="H14">
            <v>5</v>
          </cell>
          <cell r="I14">
            <v>26</v>
          </cell>
        </row>
        <row r="15">
          <cell r="B15" t="str">
            <v>Легков Петр</v>
          </cell>
          <cell r="C15" t="str">
            <v>ЮМ Спартак</v>
          </cell>
          <cell r="E15">
            <v>19</v>
          </cell>
          <cell r="F15">
            <v>2010</v>
          </cell>
          <cell r="G15">
            <v>0.00499525462962963</v>
          </cell>
          <cell r="H15">
            <v>6</v>
          </cell>
          <cell r="I15">
            <v>25</v>
          </cell>
        </row>
        <row r="16">
          <cell r="B16" t="str">
            <v>Тетерин Владимир</v>
          </cell>
          <cell r="C16" t="str">
            <v>ДЮСШ Краснознаменск</v>
          </cell>
          <cell r="E16">
            <v>16</v>
          </cell>
          <cell r="F16">
            <v>2007</v>
          </cell>
          <cell r="G16">
            <v>0.005050925925925926</v>
          </cell>
          <cell r="H16">
            <v>7</v>
          </cell>
          <cell r="I16">
            <v>24</v>
          </cell>
        </row>
        <row r="17">
          <cell r="B17" t="str">
            <v>Новоселов Денис</v>
          </cell>
          <cell r="C17" t="str">
            <v>Юный лыжник</v>
          </cell>
          <cell r="E17">
            <v>8</v>
          </cell>
          <cell r="F17">
            <v>2006</v>
          </cell>
          <cell r="G17">
            <v>0.0052067129629629625</v>
          </cell>
          <cell r="H17">
            <v>8</v>
          </cell>
          <cell r="I17">
            <v>23</v>
          </cell>
        </row>
        <row r="18">
          <cell r="B18" t="str">
            <v>Семушин Максим</v>
          </cell>
          <cell r="C18" t="str">
            <v>ДЮСШ Краснознаменск</v>
          </cell>
          <cell r="E18">
            <v>17</v>
          </cell>
          <cell r="F18">
            <v>2007</v>
          </cell>
          <cell r="G18">
            <v>0.005284606481481481</v>
          </cell>
          <cell r="H18">
            <v>9</v>
          </cell>
          <cell r="I18">
            <v>22</v>
          </cell>
        </row>
        <row r="21">
          <cell r="B21" t="str">
            <v>Фамилия, имя</v>
          </cell>
          <cell r="C21" t="str">
            <v>Коллектив</v>
          </cell>
          <cell r="D21" t="str">
            <v>Квал</v>
          </cell>
          <cell r="E21" t="str">
            <v>Номер</v>
          </cell>
          <cell r="F21" t="str">
            <v>ГР</v>
          </cell>
          <cell r="G21" t="str">
            <v>Результат</v>
          </cell>
          <cell r="H21" t="str">
            <v>Место</v>
          </cell>
          <cell r="I21" t="str">
            <v>Очки</v>
          </cell>
        </row>
        <row r="22">
          <cell r="B22" t="str">
            <v>Легкова Василиса</v>
          </cell>
          <cell r="C22" t="str">
            <v>ЮМ Спартак</v>
          </cell>
          <cell r="E22">
            <v>20</v>
          </cell>
          <cell r="F22">
            <v>2007</v>
          </cell>
          <cell r="G22">
            <v>0.004147685185185186</v>
          </cell>
          <cell r="H22">
            <v>1</v>
          </cell>
          <cell r="I22">
            <v>33</v>
          </cell>
        </row>
        <row r="23">
          <cell r="B23" t="str">
            <v>Котова Мария</v>
          </cell>
          <cell r="C23" t="str">
            <v>ДЮСШ Краснознаменск</v>
          </cell>
          <cell r="E23">
            <v>21</v>
          </cell>
          <cell r="F23">
            <v>2006</v>
          </cell>
          <cell r="G23">
            <v>0.004192476851851852</v>
          </cell>
          <cell r="H23">
            <v>2</v>
          </cell>
          <cell r="I23">
            <v>31</v>
          </cell>
        </row>
        <row r="24">
          <cell r="B24" t="str">
            <v>Малышева Ксения</v>
          </cell>
          <cell r="C24" t="str">
            <v>ЛК А.Легкова</v>
          </cell>
          <cell r="D24" t="str">
            <v>Iю</v>
          </cell>
          <cell r="E24">
            <v>1</v>
          </cell>
          <cell r="F24">
            <v>2006</v>
          </cell>
          <cell r="G24">
            <v>0.004857754629629629</v>
          </cell>
          <cell r="H24">
            <v>3</v>
          </cell>
          <cell r="I24">
            <v>29</v>
          </cell>
        </row>
        <row r="25">
          <cell r="B25" t="str">
            <v>Широкова Александра</v>
          </cell>
          <cell r="C25" t="str">
            <v>Москва, лично</v>
          </cell>
          <cell r="E25">
            <v>3</v>
          </cell>
          <cell r="F25">
            <v>2007</v>
          </cell>
          <cell r="G25">
            <v>0.004936689814814815</v>
          </cell>
          <cell r="H25">
            <v>4</v>
          </cell>
          <cell r="I25">
            <v>27</v>
          </cell>
        </row>
        <row r="26">
          <cell r="B26" t="str">
            <v>Крюк Алёна</v>
          </cell>
          <cell r="C26" t="str">
            <v>ДЮСШ г. Химки</v>
          </cell>
          <cell r="E26">
            <v>6</v>
          </cell>
          <cell r="F26">
            <v>2008</v>
          </cell>
          <cell r="G26">
            <v>0.005137037037037036</v>
          </cell>
          <cell r="H26">
            <v>5</v>
          </cell>
          <cell r="I26">
            <v>26</v>
          </cell>
        </row>
        <row r="27">
          <cell r="B27" t="str">
            <v>Немкова Анастасия</v>
          </cell>
          <cell r="E27">
            <v>37</v>
          </cell>
          <cell r="F27">
            <v>2006</v>
          </cell>
          <cell r="G27">
            <v>0.005411921296296297</v>
          </cell>
          <cell r="H27">
            <v>6</v>
          </cell>
          <cell r="I27">
            <v>25</v>
          </cell>
        </row>
        <row r="28">
          <cell r="B28" t="str">
            <v>Ларионова Елизавета</v>
          </cell>
          <cell r="C28" t="str">
            <v>ДЮСШ Краснознаменск</v>
          </cell>
          <cell r="E28">
            <v>23</v>
          </cell>
          <cell r="F28">
            <v>2007</v>
          </cell>
          <cell r="G28">
            <v>0.007405555555555555</v>
          </cell>
          <cell r="H28">
            <v>7</v>
          </cell>
          <cell r="I28">
            <v>24</v>
          </cell>
        </row>
        <row r="31">
          <cell r="B31" t="str">
            <v>Фамилия, имя</v>
          </cell>
          <cell r="C31" t="str">
            <v>Коллектив</v>
          </cell>
          <cell r="D31" t="str">
            <v>Квал</v>
          </cell>
          <cell r="E31" t="str">
            <v>Номер</v>
          </cell>
          <cell r="F31" t="str">
            <v>ГР</v>
          </cell>
          <cell r="G31" t="str">
            <v>Результат</v>
          </cell>
          <cell r="H31" t="str">
            <v>Место</v>
          </cell>
          <cell r="I31" t="str">
            <v>Очки</v>
          </cell>
        </row>
        <row r="32">
          <cell r="B32" t="str">
            <v>Легков Александр</v>
          </cell>
          <cell r="C32" t="str">
            <v>ЮМ Спартак</v>
          </cell>
          <cell r="E32">
            <v>22</v>
          </cell>
          <cell r="F32">
            <v>2004</v>
          </cell>
          <cell r="G32">
            <v>0.003495601851851852</v>
          </cell>
          <cell r="H32">
            <v>1</v>
          </cell>
          <cell r="I32">
            <v>33</v>
          </cell>
        </row>
        <row r="33">
          <cell r="B33" t="str">
            <v>Мамичев Вячеслав</v>
          </cell>
          <cell r="C33" t="str">
            <v>ДЮСШ Краснознаменск</v>
          </cell>
          <cell r="D33" t="str">
            <v>II</v>
          </cell>
          <cell r="E33">
            <v>24</v>
          </cell>
          <cell r="F33">
            <v>2005</v>
          </cell>
          <cell r="G33">
            <v>0.0037625000000000002</v>
          </cell>
          <cell r="H33">
            <v>2</v>
          </cell>
          <cell r="I33">
            <v>31</v>
          </cell>
        </row>
        <row r="34">
          <cell r="B34" t="str">
            <v>Абраменко Аркадий</v>
          </cell>
          <cell r="C34" t="str">
            <v>ДЮСШ Кольчугино</v>
          </cell>
          <cell r="E34">
            <v>28</v>
          </cell>
          <cell r="F34">
            <v>2004</v>
          </cell>
          <cell r="G34">
            <v>0.003985995370370371</v>
          </cell>
          <cell r="H34">
            <v>3</v>
          </cell>
          <cell r="I34">
            <v>29</v>
          </cell>
        </row>
        <row r="35">
          <cell r="B35" t="str">
            <v>Кормаков Влад</v>
          </cell>
          <cell r="C35" t="str">
            <v>Сергиев Посад</v>
          </cell>
          <cell r="E35">
            <v>9</v>
          </cell>
          <cell r="F35">
            <v>2004</v>
          </cell>
          <cell r="G35">
            <v>0.004044675925925926</v>
          </cell>
          <cell r="H35">
            <v>4</v>
          </cell>
          <cell r="I35">
            <v>27</v>
          </cell>
        </row>
        <row r="36">
          <cell r="B36" t="str">
            <v>Батуев Арсений</v>
          </cell>
          <cell r="C36" t="str">
            <v>Одинцово ЦСКА</v>
          </cell>
          <cell r="E36">
            <v>26</v>
          </cell>
          <cell r="F36">
            <v>2005</v>
          </cell>
          <cell r="G36">
            <v>0.004171412037037037</v>
          </cell>
          <cell r="H36">
            <v>5</v>
          </cell>
          <cell r="I36">
            <v>26</v>
          </cell>
        </row>
        <row r="37">
          <cell r="B37" t="str">
            <v>Паркулевич Александр</v>
          </cell>
          <cell r="C37" t="str">
            <v>ГБОУ МОК "Кузьминки"</v>
          </cell>
          <cell r="E37">
            <v>15</v>
          </cell>
          <cell r="F37">
            <v>2005</v>
          </cell>
          <cell r="G37">
            <v>0.004227199074074074</v>
          </cell>
          <cell r="H37">
            <v>6</v>
          </cell>
          <cell r="I37">
            <v>25</v>
          </cell>
        </row>
        <row r="38">
          <cell r="B38" t="str">
            <v>Бутрим Мираслав</v>
          </cell>
          <cell r="C38" t="str">
            <v>ДЮСШ Краснознаменск</v>
          </cell>
          <cell r="D38" t="str">
            <v>III</v>
          </cell>
          <cell r="E38">
            <v>5</v>
          </cell>
          <cell r="F38">
            <v>2005</v>
          </cell>
          <cell r="G38">
            <v>0.0042857638888888884</v>
          </cell>
          <cell r="H38">
            <v>7</v>
          </cell>
          <cell r="I38">
            <v>24</v>
          </cell>
        </row>
        <row r="39">
          <cell r="B39" t="str">
            <v>Калина Милан</v>
          </cell>
          <cell r="C39" t="str">
            <v>ДЮСШ Краснознаменск</v>
          </cell>
          <cell r="E39">
            <v>25</v>
          </cell>
          <cell r="F39">
            <v>2004</v>
          </cell>
          <cell r="G39">
            <v>0.004645138888888889</v>
          </cell>
          <cell r="H39">
            <v>8</v>
          </cell>
          <cell r="I39">
            <v>23</v>
          </cell>
        </row>
        <row r="40">
          <cell r="B40" t="str">
            <v>Синицын Александр</v>
          </cell>
          <cell r="C40" t="str">
            <v>ГБОУ МОК "Кузьминки"</v>
          </cell>
          <cell r="E40">
            <v>12</v>
          </cell>
          <cell r="F40">
            <v>2005</v>
          </cell>
          <cell r="G40">
            <v>0.004674421296296296</v>
          </cell>
          <cell r="H40">
            <v>9</v>
          </cell>
          <cell r="I40">
            <v>22</v>
          </cell>
        </row>
        <row r="41">
          <cell r="B41" t="str">
            <v>Гришутин Никита</v>
          </cell>
          <cell r="C41" t="str">
            <v>ГБОУ МОК "Кузьминки"</v>
          </cell>
          <cell r="E41">
            <v>13</v>
          </cell>
          <cell r="F41">
            <v>2005</v>
          </cell>
          <cell r="G41">
            <v>0.005597916666666667</v>
          </cell>
          <cell r="H41">
            <v>10</v>
          </cell>
          <cell r="I41">
            <v>21</v>
          </cell>
        </row>
        <row r="42">
          <cell r="B42" t="str">
            <v>Мякишев Павел</v>
          </cell>
          <cell r="C42" t="str">
            <v>ГБОУ МОК "Кузьминки"</v>
          </cell>
          <cell r="E42">
            <v>14</v>
          </cell>
          <cell r="F42">
            <v>2005</v>
          </cell>
          <cell r="G42">
            <v>0.006863888888888889</v>
          </cell>
          <cell r="H42">
            <v>11</v>
          </cell>
          <cell r="I42">
            <v>20</v>
          </cell>
        </row>
        <row r="43">
          <cell r="B43" t="str">
            <v>Петрунин Максим</v>
          </cell>
          <cell r="C43" t="str">
            <v>ГБОУ МОК "Кузьминки"</v>
          </cell>
          <cell r="E43">
            <v>11</v>
          </cell>
          <cell r="F43">
            <v>2004</v>
          </cell>
          <cell r="G43">
            <v>0.007385416666666666</v>
          </cell>
          <cell r="H43">
            <v>12</v>
          </cell>
          <cell r="I43">
            <v>19</v>
          </cell>
        </row>
        <row r="46">
          <cell r="B46" t="str">
            <v>Фамилия, имя</v>
          </cell>
          <cell r="C46" t="str">
            <v>Коллектив</v>
          </cell>
          <cell r="D46" t="str">
            <v>Квал</v>
          </cell>
          <cell r="E46" t="str">
            <v>Номер</v>
          </cell>
          <cell r="F46" t="str">
            <v>ГР</v>
          </cell>
          <cell r="G46" t="str">
            <v>Результат</v>
          </cell>
          <cell r="H46" t="str">
            <v>Место</v>
          </cell>
          <cell r="I46" t="str">
            <v>Очки</v>
          </cell>
        </row>
        <row r="47">
          <cell r="B47" t="str">
            <v>Кудинова Дарья</v>
          </cell>
          <cell r="C47" t="str">
            <v>СШОР №49 "Тринта"</v>
          </cell>
          <cell r="E47">
            <v>33</v>
          </cell>
          <cell r="F47">
            <v>2004</v>
          </cell>
          <cell r="G47">
            <v>0.003958796296296296</v>
          </cell>
          <cell r="H47">
            <v>1</v>
          </cell>
          <cell r="I47">
            <v>33</v>
          </cell>
        </row>
        <row r="48">
          <cell r="B48" t="str">
            <v>Мусина Виктория</v>
          </cell>
          <cell r="C48" t="str">
            <v>ДЮСШ Кольчугино</v>
          </cell>
          <cell r="E48">
            <v>29</v>
          </cell>
          <cell r="F48">
            <v>2004</v>
          </cell>
          <cell r="G48">
            <v>0.004052314814814815</v>
          </cell>
          <cell r="H48">
            <v>2</v>
          </cell>
          <cell r="I48">
            <v>31</v>
          </cell>
        </row>
        <row r="49">
          <cell r="B49" t="str">
            <v>Бобкова Дарья</v>
          </cell>
          <cell r="C49" t="str">
            <v>ФОК Лотос</v>
          </cell>
          <cell r="E49">
            <v>38</v>
          </cell>
          <cell r="F49">
            <v>2004</v>
          </cell>
          <cell r="G49">
            <v>0.00409525462962963</v>
          </cell>
          <cell r="H49">
            <v>3</v>
          </cell>
          <cell r="I49">
            <v>29</v>
          </cell>
        </row>
        <row r="50">
          <cell r="B50" t="str">
            <v>Драчук Елизавета</v>
          </cell>
          <cell r="C50" t="str">
            <v>ДЮСШ Кольчугино</v>
          </cell>
          <cell r="E50">
            <v>27</v>
          </cell>
          <cell r="F50">
            <v>2004</v>
          </cell>
          <cell r="G50">
            <v>0.004127546296296297</v>
          </cell>
          <cell r="H50">
            <v>4</v>
          </cell>
          <cell r="I50">
            <v>27</v>
          </cell>
        </row>
        <row r="51">
          <cell r="B51" t="str">
            <v>Гришанкова Диана</v>
          </cell>
          <cell r="C51" t="str">
            <v>СШОР "Трудовые резер</v>
          </cell>
          <cell r="D51" t="str">
            <v>II</v>
          </cell>
          <cell r="E51">
            <v>31</v>
          </cell>
          <cell r="F51">
            <v>2004</v>
          </cell>
          <cell r="G51">
            <v>0.004627893518518518</v>
          </cell>
          <cell r="H51">
            <v>5</v>
          </cell>
          <cell r="I51">
            <v>26</v>
          </cell>
        </row>
        <row r="52">
          <cell r="B52" t="str">
            <v>Дорожкина Елизавета</v>
          </cell>
          <cell r="C52" t="str">
            <v>СШОР "Трудовые резер</v>
          </cell>
          <cell r="E52">
            <v>36</v>
          </cell>
          <cell r="F52">
            <v>2005</v>
          </cell>
          <cell r="G52">
            <v>0.004731365740740741</v>
          </cell>
          <cell r="H52">
            <v>6</v>
          </cell>
          <cell r="I52">
            <v>25</v>
          </cell>
        </row>
        <row r="55">
          <cell r="B55" t="str">
            <v>Фамилия, имя</v>
          </cell>
          <cell r="C55" t="str">
            <v>Коллектив</v>
          </cell>
          <cell r="D55" t="str">
            <v>Квал</v>
          </cell>
          <cell r="E55" t="str">
            <v>Номер</v>
          </cell>
          <cell r="F55" t="str">
            <v>ГР</v>
          </cell>
          <cell r="G55" t="str">
            <v>2,5 км</v>
          </cell>
          <cell r="H55" t="str">
            <v>Результат</v>
          </cell>
          <cell r="I55" t="str">
            <v>Место</v>
          </cell>
          <cell r="J55" t="str">
            <v>Очки</v>
          </cell>
        </row>
        <row r="56">
          <cell r="B56" t="str">
            <v>Сидельников Платон</v>
          </cell>
          <cell r="C56" t="str">
            <v>СШОР 111</v>
          </cell>
          <cell r="D56" t="str">
            <v>I</v>
          </cell>
          <cell r="E56">
            <v>60</v>
          </cell>
          <cell r="F56">
            <v>2002</v>
          </cell>
          <cell r="G56">
            <v>0.0035243055555555553</v>
          </cell>
          <cell r="H56">
            <v>0.0069341435185185174</v>
          </cell>
          <cell r="I56">
            <v>1</v>
          </cell>
          <cell r="J56">
            <v>33</v>
          </cell>
        </row>
        <row r="57">
          <cell r="B57" t="str">
            <v>Тюриков Евгений</v>
          </cell>
          <cell r="C57" t="str">
            <v>СШОР 111</v>
          </cell>
          <cell r="E57">
            <v>59</v>
          </cell>
          <cell r="F57">
            <v>2002</v>
          </cell>
          <cell r="G57">
            <v>0.0035416666666666665</v>
          </cell>
          <cell r="H57">
            <v>0.00699837962962963</v>
          </cell>
          <cell r="I57">
            <v>2</v>
          </cell>
          <cell r="J57">
            <v>31</v>
          </cell>
        </row>
        <row r="58">
          <cell r="B58" t="str">
            <v>Степанов Константин</v>
          </cell>
          <cell r="C58" t="str">
            <v>СШОР №49 "Тринта"</v>
          </cell>
          <cell r="E58">
            <v>63</v>
          </cell>
          <cell r="F58">
            <v>2003</v>
          </cell>
          <cell r="G58">
            <v>0.003513888888888889</v>
          </cell>
          <cell r="H58">
            <v>0.007101157407407408</v>
          </cell>
          <cell r="I58">
            <v>3</v>
          </cell>
          <cell r="J58">
            <v>29</v>
          </cell>
        </row>
        <row r="59">
          <cell r="B59" t="str">
            <v>Левинский Максим</v>
          </cell>
          <cell r="C59" t="str">
            <v>СШОР №49 "Тринта"</v>
          </cell>
          <cell r="D59" t="str">
            <v>I</v>
          </cell>
          <cell r="E59">
            <v>54</v>
          </cell>
          <cell r="F59">
            <v>2002</v>
          </cell>
          <cell r="G59">
            <v>0.00353125</v>
          </cell>
          <cell r="H59">
            <v>0.007239814814814814</v>
          </cell>
          <cell r="I59">
            <v>4</v>
          </cell>
          <cell r="J59">
            <v>27</v>
          </cell>
        </row>
        <row r="60">
          <cell r="B60" t="str">
            <v>Королев Роман</v>
          </cell>
          <cell r="C60" t="str">
            <v>Полольск</v>
          </cell>
          <cell r="E60">
            <v>58</v>
          </cell>
          <cell r="F60">
            <v>2003</v>
          </cell>
          <cell r="G60">
            <v>0.0038136574074074075</v>
          </cell>
          <cell r="H60">
            <v>0.007892013888888888</v>
          </cell>
          <cell r="I60">
            <v>5</v>
          </cell>
          <cell r="J60">
            <v>26</v>
          </cell>
        </row>
        <row r="61">
          <cell r="B61" t="str">
            <v>Чех Евгений</v>
          </cell>
          <cell r="C61" t="str">
            <v>ДЮСШ Краснознаменск</v>
          </cell>
          <cell r="E61">
            <v>57</v>
          </cell>
          <cell r="F61">
            <v>2002</v>
          </cell>
          <cell r="G61">
            <v>0.0038472222222222224</v>
          </cell>
          <cell r="H61">
            <v>0.00812962962962963</v>
          </cell>
          <cell r="I61">
            <v>6</v>
          </cell>
          <cell r="J61">
            <v>25</v>
          </cell>
        </row>
        <row r="62">
          <cell r="B62" t="str">
            <v>Шабанов Дмитрий</v>
          </cell>
          <cell r="C62" t="str">
            <v>Юный лыжник</v>
          </cell>
          <cell r="E62">
            <v>53</v>
          </cell>
          <cell r="F62">
            <v>2003</v>
          </cell>
          <cell r="G62">
            <v>0.004019675925925926</v>
          </cell>
          <cell r="H62">
            <v>0.00840300925925926</v>
          </cell>
          <cell r="I62">
            <v>7</v>
          </cell>
          <cell r="J62">
            <v>24</v>
          </cell>
        </row>
        <row r="63">
          <cell r="B63" t="str">
            <v>Крюк Павел</v>
          </cell>
          <cell r="C63" t="str">
            <v>ДЮСШ г. Химки</v>
          </cell>
          <cell r="E63">
            <v>51</v>
          </cell>
          <cell r="F63">
            <v>2003</v>
          </cell>
          <cell r="G63">
            <v>0.004101851851851851</v>
          </cell>
          <cell r="H63">
            <v>0.008509375000000001</v>
          </cell>
          <cell r="I63">
            <v>8</v>
          </cell>
          <cell r="J63">
            <v>23</v>
          </cell>
        </row>
        <row r="64">
          <cell r="B64" t="str">
            <v>Захаров Александр</v>
          </cell>
          <cell r="C64" t="str">
            <v>Юный лыжник</v>
          </cell>
          <cell r="E64">
            <v>52</v>
          </cell>
          <cell r="F64">
            <v>2003</v>
          </cell>
          <cell r="G64">
            <v>0.004445601851851852</v>
          </cell>
          <cell r="H64">
            <v>0.00933275462962963</v>
          </cell>
          <cell r="I64">
            <v>9</v>
          </cell>
          <cell r="J64">
            <v>22</v>
          </cell>
        </row>
        <row r="67">
          <cell r="B67" t="str">
            <v>Фамилия, имя</v>
          </cell>
          <cell r="C67" t="str">
            <v>Коллектив</v>
          </cell>
          <cell r="D67" t="str">
            <v>Квал</v>
          </cell>
          <cell r="E67" t="str">
            <v>Номер</v>
          </cell>
          <cell r="F67" t="str">
            <v>ГР</v>
          </cell>
          <cell r="G67" t="str">
            <v>Результат</v>
          </cell>
          <cell r="H67" t="str">
            <v>Место</v>
          </cell>
          <cell r="I67" t="str">
            <v>Очки</v>
          </cell>
        </row>
        <row r="68">
          <cell r="B68" t="str">
            <v>Лямина Мария</v>
          </cell>
          <cell r="C68" t="str">
            <v>ЮМ Спартак</v>
          </cell>
          <cell r="E68">
            <v>32</v>
          </cell>
          <cell r="F68">
            <v>2002</v>
          </cell>
          <cell r="G68">
            <v>0.003673842592592593</v>
          </cell>
          <cell r="H68">
            <v>1</v>
          </cell>
          <cell r="I68">
            <v>33</v>
          </cell>
        </row>
        <row r="69">
          <cell r="B69" t="str">
            <v>Бондарева Анастасия</v>
          </cell>
          <cell r="C69" t="str">
            <v>ФОК Лотос</v>
          </cell>
          <cell r="E69">
            <v>39</v>
          </cell>
          <cell r="F69">
            <v>2002</v>
          </cell>
          <cell r="G69">
            <v>0.003688773148148148</v>
          </cell>
          <cell r="H69">
            <v>2</v>
          </cell>
          <cell r="I69">
            <v>31</v>
          </cell>
        </row>
        <row r="70">
          <cell r="B70" t="str">
            <v>Захарова Екатерина</v>
          </cell>
          <cell r="C70" t="str">
            <v>СШОР №49 "Тринта"</v>
          </cell>
          <cell r="E70">
            <v>34</v>
          </cell>
          <cell r="F70">
            <v>2003</v>
          </cell>
          <cell r="G70">
            <v>0.0037067129629629624</v>
          </cell>
          <cell r="H70">
            <v>3</v>
          </cell>
          <cell r="I70">
            <v>29</v>
          </cell>
        </row>
        <row r="71">
          <cell r="B71" t="str">
            <v>Барышникова Марина</v>
          </cell>
          <cell r="C71" t="str">
            <v>ДЮСШ Краснознаменск</v>
          </cell>
          <cell r="E71">
            <v>30</v>
          </cell>
          <cell r="F71">
            <v>2002</v>
          </cell>
          <cell r="G71">
            <v>0.003820949074074074</v>
          </cell>
          <cell r="H71">
            <v>4</v>
          </cell>
          <cell r="I71">
            <v>27</v>
          </cell>
        </row>
        <row r="72">
          <cell r="B72" t="str">
            <v>Кащеева Виталина</v>
          </cell>
          <cell r="C72" t="str">
            <v>СДЮШОР 111 Зеленогра</v>
          </cell>
          <cell r="E72">
            <v>35</v>
          </cell>
          <cell r="F72">
            <v>2002</v>
          </cell>
          <cell r="G72">
            <v>0.0041513888888888885</v>
          </cell>
          <cell r="H72">
            <v>5</v>
          </cell>
          <cell r="I72">
            <v>26</v>
          </cell>
        </row>
        <row r="75">
          <cell r="B75" t="str">
            <v>Фамилия, имя</v>
          </cell>
          <cell r="C75" t="str">
            <v>Коллектив</v>
          </cell>
          <cell r="D75" t="str">
            <v>Квал</v>
          </cell>
          <cell r="E75" t="str">
            <v>Номер</v>
          </cell>
          <cell r="F75" t="str">
            <v>ГР</v>
          </cell>
          <cell r="G75" t="str">
            <v>2,5 км</v>
          </cell>
          <cell r="H75" t="str">
            <v>5 км</v>
          </cell>
          <cell r="I75" t="str">
            <v>Результат</v>
          </cell>
          <cell r="J75" t="str">
            <v>Место</v>
          </cell>
          <cell r="K75" t="str">
            <v>Очки</v>
          </cell>
        </row>
        <row r="76">
          <cell r="B76" t="str">
            <v>Карпов Виктор</v>
          </cell>
          <cell r="C76" t="str">
            <v>СДЮШОР</v>
          </cell>
          <cell r="D76" t="str">
            <v>I</v>
          </cell>
          <cell r="E76">
            <v>107</v>
          </cell>
          <cell r="F76">
            <v>2000</v>
          </cell>
          <cell r="G76">
            <v>0.0032557870370370375</v>
          </cell>
          <cell r="H76">
            <v>0.006752314814814814</v>
          </cell>
          <cell r="I76">
            <v>0.010401851851851851</v>
          </cell>
          <cell r="J76">
            <v>1</v>
          </cell>
          <cell r="K76">
            <v>33</v>
          </cell>
        </row>
        <row r="77">
          <cell r="B77" t="str">
            <v>Попков Даниил</v>
          </cell>
          <cell r="C77" t="str">
            <v>СШ №93 на Можайке</v>
          </cell>
          <cell r="D77" t="str">
            <v>I</v>
          </cell>
          <cell r="E77">
            <v>104</v>
          </cell>
          <cell r="F77">
            <v>2001</v>
          </cell>
          <cell r="G77">
            <v>0.0034895833333333337</v>
          </cell>
          <cell r="H77">
            <v>0.0072280092592592595</v>
          </cell>
          <cell r="I77">
            <v>0.010878125</v>
          </cell>
          <cell r="J77">
            <v>2</v>
          </cell>
          <cell r="K77">
            <v>31</v>
          </cell>
        </row>
        <row r="78">
          <cell r="B78" t="str">
            <v>Титов Даниил</v>
          </cell>
          <cell r="C78" t="str">
            <v>СШОР 111-ФОК Лотос</v>
          </cell>
          <cell r="D78" t="str">
            <v>II</v>
          </cell>
          <cell r="E78">
            <v>102</v>
          </cell>
          <cell r="F78">
            <v>2001</v>
          </cell>
          <cell r="G78">
            <v>0.00347337962962963</v>
          </cell>
          <cell r="H78">
            <v>0.0071967592592592595</v>
          </cell>
          <cell r="I78">
            <v>0.010893981481481482</v>
          </cell>
          <cell r="J78">
            <v>3</v>
          </cell>
          <cell r="K78">
            <v>29</v>
          </cell>
        </row>
        <row r="79">
          <cell r="B79" t="str">
            <v>Симперович Сергей</v>
          </cell>
          <cell r="C79" t="str">
            <v>Обнинск</v>
          </cell>
          <cell r="E79">
            <v>105</v>
          </cell>
          <cell r="F79">
            <v>2000</v>
          </cell>
          <cell r="G79">
            <v>0.003498842592592592</v>
          </cell>
          <cell r="H79">
            <v>0.007144675925925926</v>
          </cell>
          <cell r="I79">
            <v>0.010952777777777778</v>
          </cell>
          <cell r="J79">
            <v>4</v>
          </cell>
          <cell r="K79">
            <v>27</v>
          </cell>
        </row>
        <row r="80">
          <cell r="B80" t="str">
            <v>Додов Суннатоло</v>
          </cell>
          <cell r="C80" t="str">
            <v>СШОР 49 Тринта</v>
          </cell>
          <cell r="E80">
            <v>109</v>
          </cell>
          <cell r="F80">
            <v>2001</v>
          </cell>
          <cell r="G80">
            <v>0.003530092592592592</v>
          </cell>
          <cell r="H80">
            <v>0.007398148148148149</v>
          </cell>
          <cell r="I80">
            <v>0.011218865740740741</v>
          </cell>
          <cell r="J80">
            <v>5</v>
          </cell>
          <cell r="K80">
            <v>26</v>
          </cell>
        </row>
        <row r="81">
          <cell r="B81" t="str">
            <v>Харитонов Иван</v>
          </cell>
          <cell r="C81" t="str">
            <v>Шиловская ДЮСШ</v>
          </cell>
          <cell r="D81" t="str">
            <v>I</v>
          </cell>
          <cell r="E81">
            <v>106</v>
          </cell>
          <cell r="F81">
            <v>2000</v>
          </cell>
          <cell r="G81">
            <v>0.0034814814814814817</v>
          </cell>
          <cell r="H81">
            <v>0.007341435185185186</v>
          </cell>
          <cell r="I81">
            <v>0.01132361111111111</v>
          </cell>
          <cell r="J81">
            <v>6</v>
          </cell>
          <cell r="K81">
            <v>25</v>
          </cell>
        </row>
        <row r="82">
          <cell r="B82" t="str">
            <v>Бырка Максим</v>
          </cell>
          <cell r="C82">
            <v>0</v>
          </cell>
          <cell r="D82" t="str">
            <v>II</v>
          </cell>
          <cell r="E82">
            <v>108</v>
          </cell>
          <cell r="F82">
            <v>2001</v>
          </cell>
          <cell r="G82">
            <v>0.0037222222222222223</v>
          </cell>
          <cell r="H82">
            <v>0.007949074074074075</v>
          </cell>
          <cell r="I82">
            <v>0.012072916666666668</v>
          </cell>
          <cell r="J82">
            <v>7</v>
          </cell>
          <cell r="K82">
            <v>24</v>
          </cell>
        </row>
        <row r="83">
          <cell r="B83" t="str">
            <v>Харитонов Даниил</v>
          </cell>
          <cell r="C83" t="str">
            <v>СШОР №49 "Тринта"</v>
          </cell>
          <cell r="E83">
            <v>103</v>
          </cell>
          <cell r="F83">
            <v>2000</v>
          </cell>
          <cell r="G83">
            <v>0.0038495370370370367</v>
          </cell>
          <cell r="H83">
            <v>0.008234953703703703</v>
          </cell>
          <cell r="I83">
            <v>0.012679050925925925</v>
          </cell>
          <cell r="J83">
            <v>8</v>
          </cell>
          <cell r="K83">
            <v>23</v>
          </cell>
        </row>
        <row r="86">
          <cell r="B86" t="str">
            <v>Фамилия, имя</v>
          </cell>
          <cell r="C86" t="str">
            <v>Коллектив</v>
          </cell>
          <cell r="D86" t="str">
            <v>Квал</v>
          </cell>
          <cell r="E86" t="str">
            <v>Номер</v>
          </cell>
          <cell r="F86" t="str">
            <v>ГР</v>
          </cell>
          <cell r="G86" t="str">
            <v>2,5 км</v>
          </cell>
          <cell r="H86" t="str">
            <v>Результат</v>
          </cell>
          <cell r="I86" t="str">
            <v>Место</v>
          </cell>
          <cell r="J86" t="str">
            <v>Очки</v>
          </cell>
        </row>
        <row r="87">
          <cell r="B87" t="str">
            <v>Попова Мария</v>
          </cell>
          <cell r="C87" t="str">
            <v>СШ №93 на Можайке</v>
          </cell>
          <cell r="D87" t="str">
            <v>I</v>
          </cell>
          <cell r="E87">
            <v>61</v>
          </cell>
          <cell r="F87">
            <v>2001</v>
          </cell>
          <cell r="G87">
            <v>0.003508101851851852</v>
          </cell>
          <cell r="H87">
            <v>0.007020717592592592</v>
          </cell>
          <cell r="I87">
            <v>1</v>
          </cell>
          <cell r="J87">
            <v>33</v>
          </cell>
        </row>
        <row r="88">
          <cell r="B88" t="str">
            <v>Былинко Арина</v>
          </cell>
          <cell r="C88" t="str">
            <v>Шиловская ДЮСШ</v>
          </cell>
          <cell r="D88" t="str">
            <v>I</v>
          </cell>
          <cell r="E88">
            <v>56</v>
          </cell>
          <cell r="F88">
            <v>2001</v>
          </cell>
          <cell r="G88">
            <v>0.0035115740740740736</v>
          </cell>
          <cell r="H88">
            <v>0.007139814814814814</v>
          </cell>
          <cell r="I88">
            <v>2</v>
          </cell>
          <cell r="J88">
            <v>31</v>
          </cell>
        </row>
        <row r="89">
          <cell r="B89" t="str">
            <v>Исайченкова Ксения</v>
          </cell>
          <cell r="C89" t="str">
            <v>СШ №93 на Можайке</v>
          </cell>
          <cell r="E89">
            <v>62</v>
          </cell>
          <cell r="F89">
            <v>2000</v>
          </cell>
          <cell r="G89">
            <v>0.003515046296296296</v>
          </cell>
          <cell r="H89">
            <v>0.0072707175925925925</v>
          </cell>
          <cell r="I89">
            <v>3</v>
          </cell>
          <cell r="J89">
            <v>29</v>
          </cell>
        </row>
        <row r="90">
          <cell r="B90" t="str">
            <v>Ломтева Анастасия</v>
          </cell>
          <cell r="C90" t="str">
            <v>СШОР №49 "Тринта"</v>
          </cell>
          <cell r="E90">
            <v>55</v>
          </cell>
          <cell r="F90">
            <v>2001</v>
          </cell>
          <cell r="G90">
            <v>0.0035532407407407405</v>
          </cell>
          <cell r="H90">
            <v>0.007394097222222223</v>
          </cell>
          <cell r="I90">
            <v>4</v>
          </cell>
          <cell r="J90">
            <v>27</v>
          </cell>
        </row>
        <row r="93">
          <cell r="B93" t="str">
            <v>Фамилия, имя</v>
          </cell>
          <cell r="C93" t="str">
            <v>Коллектив</v>
          </cell>
          <cell r="D93" t="str">
            <v>Квал</v>
          </cell>
          <cell r="E93" t="str">
            <v>Номер</v>
          </cell>
          <cell r="F93" t="str">
            <v>ГР</v>
          </cell>
          <cell r="G93" t="str">
            <v>2,5 км</v>
          </cell>
          <cell r="H93" t="str">
            <v>5 км</v>
          </cell>
          <cell r="I93" t="str">
            <v>7,5 км</v>
          </cell>
          <cell r="J93" t="str">
            <v>Результат</v>
          </cell>
          <cell r="K93" t="str">
            <v>Место</v>
          </cell>
          <cell r="L93" t="str">
            <v>Очки</v>
          </cell>
        </row>
        <row r="94">
          <cell r="B94" t="str">
            <v>Чернов Арсений</v>
          </cell>
          <cell r="C94" t="str">
            <v>СШОР-81</v>
          </cell>
          <cell r="E94">
            <v>153</v>
          </cell>
          <cell r="F94">
            <v>1998</v>
          </cell>
          <cell r="G94">
            <v>0.0033344907407407407</v>
          </cell>
          <cell r="H94">
            <v>0.006722222222222222</v>
          </cell>
          <cell r="I94">
            <v>0.010086805555555555</v>
          </cell>
          <cell r="J94">
            <v>0.013583101851851851</v>
          </cell>
          <cell r="K94">
            <v>1</v>
          </cell>
          <cell r="L94">
            <v>33</v>
          </cell>
        </row>
        <row r="95">
          <cell r="B95" t="str">
            <v>Завражин Павел</v>
          </cell>
          <cell r="C95" t="str">
            <v>СШОР №49 "Тринта"</v>
          </cell>
          <cell r="E95">
            <v>154</v>
          </cell>
          <cell r="F95">
            <v>1998</v>
          </cell>
          <cell r="G95">
            <v>0.0033391203703703708</v>
          </cell>
          <cell r="H95">
            <v>0.0067303240740740735</v>
          </cell>
          <cell r="I95">
            <v>0.010296296296296296</v>
          </cell>
          <cell r="J95">
            <v>0.013992708333333333</v>
          </cell>
          <cell r="K95">
            <v>2</v>
          </cell>
          <cell r="L95">
            <v>31</v>
          </cell>
        </row>
        <row r="96">
          <cell r="B96" t="str">
            <v>Калякин Сергей</v>
          </cell>
          <cell r="C96" t="str">
            <v>Москва, лично</v>
          </cell>
          <cell r="E96">
            <v>151</v>
          </cell>
          <cell r="F96">
            <v>1999</v>
          </cell>
          <cell r="G96">
            <v>0.0033483796296296295</v>
          </cell>
          <cell r="H96">
            <v>0.00687037037037037</v>
          </cell>
          <cell r="I96">
            <v>0.010640046296296295</v>
          </cell>
          <cell r="J96">
            <v>0.014417939814814812</v>
          </cell>
          <cell r="K96">
            <v>3</v>
          </cell>
          <cell r="L96">
            <v>29</v>
          </cell>
        </row>
        <row r="99">
          <cell r="B99" t="str">
            <v>Фамилия, имя</v>
          </cell>
          <cell r="C99" t="str">
            <v>Коллектив</v>
          </cell>
          <cell r="D99" t="str">
            <v>Квал</v>
          </cell>
          <cell r="E99" t="str">
            <v>Номер</v>
          </cell>
          <cell r="F99" t="str">
            <v>ГР</v>
          </cell>
          <cell r="G99" t="str">
            <v>2,5 км</v>
          </cell>
          <cell r="H99" t="str">
            <v>Результат</v>
          </cell>
          <cell r="I99" t="str">
            <v>Место</v>
          </cell>
          <cell r="J99" t="str">
            <v>Очки</v>
          </cell>
        </row>
        <row r="100">
          <cell r="B100" t="str">
            <v>Елисеева Александра</v>
          </cell>
          <cell r="C100" t="str">
            <v>СШОР ФОК Лотос</v>
          </cell>
          <cell r="E100">
            <v>65</v>
          </cell>
          <cell r="F100">
            <v>1999</v>
          </cell>
          <cell r="G100">
            <v>0.0036319444444444446</v>
          </cell>
          <cell r="H100">
            <v>0.007357407407407407</v>
          </cell>
          <cell r="I100">
            <v>1</v>
          </cell>
          <cell r="J100">
            <v>33</v>
          </cell>
        </row>
        <row r="101">
          <cell r="B101" t="str">
            <v>Орехова Олеся</v>
          </cell>
          <cell r="C101" t="str">
            <v>СШОР "Трудовые резер</v>
          </cell>
          <cell r="D101" t="str">
            <v>КМС</v>
          </cell>
          <cell r="E101">
            <v>64</v>
          </cell>
          <cell r="F101">
            <v>1998</v>
          </cell>
          <cell r="G101">
            <v>0.0037106481481481487</v>
          </cell>
          <cell r="H101">
            <v>0.007861921296296296</v>
          </cell>
          <cell r="I101">
            <v>2</v>
          </cell>
          <cell r="J101">
            <v>31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">
          <cell r="B13" t="str">
            <v>Фамилия, имя</v>
          </cell>
          <cell r="C13" t="str">
            <v>Коллектив</v>
          </cell>
          <cell r="D13" t="str">
            <v>Номер</v>
          </cell>
          <cell r="E13" t="str">
            <v>ГР</v>
          </cell>
          <cell r="F13" t="str">
            <v>2,5 км</v>
          </cell>
          <cell r="G13" t="str">
            <v>Бонус</v>
          </cell>
          <cell r="H13" t="str">
            <v>5 км</v>
          </cell>
          <cell r="I13" t="str">
            <v>7,5 км</v>
          </cell>
          <cell r="J13" t="str">
            <v>Бонус</v>
          </cell>
          <cell r="K13" t="str">
            <v>10 км</v>
          </cell>
          <cell r="L13" t="str">
            <v>12,5 км</v>
          </cell>
          <cell r="M13" t="str">
            <v>Бонус</v>
          </cell>
          <cell r="N13" t="str">
            <v>15 км</v>
          </cell>
          <cell r="O13" t="str">
            <v>17,5 км</v>
          </cell>
          <cell r="P13" t="str">
            <v>Бонус</v>
          </cell>
          <cell r="Q13" t="str">
            <v>Итоговый бонус</v>
          </cell>
          <cell r="R13" t="str">
            <v>Итоговый результат</v>
          </cell>
          <cell r="S13" t="str">
            <v>Место</v>
          </cell>
          <cell r="T13" t="str">
            <v>Очки</v>
          </cell>
        </row>
        <row r="14">
          <cell r="B14" t="str">
            <v>Курлович Сергей</v>
          </cell>
          <cell r="C14" t="str">
            <v>Москва, лично</v>
          </cell>
          <cell r="D14">
            <v>301</v>
          </cell>
          <cell r="E14">
            <v>1985</v>
          </cell>
          <cell r="F14">
            <v>0.0031539351851851854</v>
          </cell>
          <cell r="G14">
            <v>3</v>
          </cell>
          <cell r="H14">
            <v>0.0062361111111111115</v>
          </cell>
          <cell r="I14">
            <v>0.009283564814814816</v>
          </cell>
          <cell r="J14">
            <v>7</v>
          </cell>
          <cell r="K14">
            <v>0.012468749999999999</v>
          </cell>
          <cell r="L14">
            <v>0.015696759259259258</v>
          </cell>
          <cell r="M14">
            <v>7</v>
          </cell>
          <cell r="N14">
            <v>0.018974537037037036</v>
          </cell>
          <cell r="O14">
            <v>0.02204699074074074</v>
          </cell>
          <cell r="P14">
            <v>7</v>
          </cell>
          <cell r="Q14">
            <v>24</v>
          </cell>
          <cell r="R14">
            <v>0.021769675925925925</v>
          </cell>
          <cell r="S14">
            <v>1</v>
          </cell>
          <cell r="T14">
            <v>33</v>
          </cell>
        </row>
        <row r="15">
          <cell r="B15" t="str">
            <v>Исаев Алексей</v>
          </cell>
          <cell r="C15" t="str">
            <v>МЧС России</v>
          </cell>
          <cell r="D15">
            <v>305</v>
          </cell>
          <cell r="E15">
            <v>1989</v>
          </cell>
          <cell r="F15">
            <v>0.0031423611111111114</v>
          </cell>
          <cell r="G15">
            <v>7</v>
          </cell>
          <cell r="H15">
            <v>0.006280092592592593</v>
          </cell>
          <cell r="I15">
            <v>0.009597222222222222</v>
          </cell>
          <cell r="J15">
            <v>5</v>
          </cell>
          <cell r="K15">
            <v>0.013141203703703704</v>
          </cell>
          <cell r="L15">
            <v>0.016569444444444446</v>
          </cell>
          <cell r="M15">
            <v>5</v>
          </cell>
          <cell r="N15">
            <v>0.020107638888888887</v>
          </cell>
          <cell r="O15">
            <v>0.023511689814814815</v>
          </cell>
          <cell r="P15">
            <v>5</v>
          </cell>
          <cell r="Q15">
            <v>22</v>
          </cell>
          <cell r="R15">
            <v>0.023257060185185186</v>
          </cell>
          <cell r="S15">
            <v>2</v>
          </cell>
          <cell r="T15">
            <v>31</v>
          </cell>
        </row>
        <row r="16">
          <cell r="B16" t="str">
            <v>Киселев Александр</v>
          </cell>
          <cell r="C16" t="str">
            <v>Могилев</v>
          </cell>
          <cell r="D16">
            <v>303</v>
          </cell>
          <cell r="E16">
            <v>1977</v>
          </cell>
          <cell r="F16">
            <v>0.003148148148148148</v>
          </cell>
          <cell r="G16">
            <v>5</v>
          </cell>
          <cell r="H16">
            <v>0.006276620370370371</v>
          </cell>
          <cell r="I16">
            <v>0.009708333333333334</v>
          </cell>
          <cell r="J16">
            <v>3</v>
          </cell>
          <cell r="K16">
            <v>0.013168981481481483</v>
          </cell>
          <cell r="L16">
            <v>0.016667824074074074</v>
          </cell>
          <cell r="M16">
            <v>3</v>
          </cell>
          <cell r="N16">
            <v>0.020208333333333335</v>
          </cell>
          <cell r="O16">
            <v>0.02356701388888889</v>
          </cell>
          <cell r="P16">
            <v>3</v>
          </cell>
          <cell r="Q16">
            <v>14</v>
          </cell>
          <cell r="R16">
            <v>0.023405092592592592</v>
          </cell>
          <cell r="S16">
            <v>3</v>
          </cell>
          <cell r="T16">
            <v>29</v>
          </cell>
        </row>
        <row r="17">
          <cell r="B17" t="str">
            <v>Комогоров Владимир</v>
          </cell>
          <cell r="C17" t="str">
            <v>лично</v>
          </cell>
          <cell r="D17">
            <v>302</v>
          </cell>
          <cell r="E17">
            <v>1976</v>
          </cell>
          <cell r="F17">
            <v>0.003159722222222222</v>
          </cell>
          <cell r="G17" t="str">
            <v>-</v>
          </cell>
          <cell r="H17">
            <v>0.006546296296296296</v>
          </cell>
          <cell r="I17">
            <v>0.010076388888888888</v>
          </cell>
          <cell r="J17" t="str">
            <v>-</v>
          </cell>
          <cell r="K17">
            <v>0.013708333333333331</v>
          </cell>
          <cell r="L17">
            <v>0.017297453703703704</v>
          </cell>
          <cell r="M17" t="str">
            <v>-</v>
          </cell>
          <cell r="N17">
            <v>0.020886574074074075</v>
          </cell>
          <cell r="O17">
            <v>0.024425462962962965</v>
          </cell>
          <cell r="P17" t="str">
            <v>-</v>
          </cell>
          <cell r="Q17" t="str">
            <v>-</v>
          </cell>
          <cell r="R17">
            <v>0.024425462962962965</v>
          </cell>
          <cell r="S17">
            <v>4</v>
          </cell>
          <cell r="T17">
            <v>27</v>
          </cell>
        </row>
        <row r="18">
          <cell r="B18" t="str">
            <v>Дементьев Евгений</v>
          </cell>
          <cell r="C18" t="str">
            <v>Борисово Клуб</v>
          </cell>
          <cell r="D18">
            <v>304</v>
          </cell>
          <cell r="E18">
            <v>1985</v>
          </cell>
          <cell r="F18">
            <v>0.0032708333333333335</v>
          </cell>
          <cell r="G18" t="str">
            <v>-</v>
          </cell>
          <cell r="H18">
            <v>0.006875</v>
          </cell>
          <cell r="I18">
            <v>0.010565972222222221</v>
          </cell>
          <cell r="J18" t="str">
            <v>-</v>
          </cell>
          <cell r="K18">
            <v>0.014262731481481482</v>
          </cell>
          <cell r="L18">
            <v>0.01793287037037037</v>
          </cell>
          <cell r="M18" t="str">
            <v>-</v>
          </cell>
          <cell r="N18">
            <v>0.021640046296296293</v>
          </cell>
          <cell r="O18">
            <v>0.025364120370370367</v>
          </cell>
          <cell r="P18" t="str">
            <v>-</v>
          </cell>
          <cell r="Q18" t="str">
            <v>-</v>
          </cell>
          <cell r="R18">
            <v>0.025364120370370367</v>
          </cell>
          <cell r="S18">
            <v>5</v>
          </cell>
          <cell r="T18">
            <v>26</v>
          </cell>
        </row>
        <row r="21">
          <cell r="B21" t="str">
            <v>Фамилия, имя</v>
          </cell>
          <cell r="C21" t="str">
            <v>Коллектив</v>
          </cell>
          <cell r="D21" t="str">
            <v>Номер</v>
          </cell>
          <cell r="E21" t="str">
            <v>ГР</v>
          </cell>
          <cell r="F21" t="str">
            <v>2,5 км</v>
          </cell>
          <cell r="G21" t="str">
            <v>Бонус</v>
          </cell>
          <cell r="H21" t="str">
            <v>5 км</v>
          </cell>
          <cell r="I21" t="str">
            <v>7,5 км</v>
          </cell>
          <cell r="J21" t="str">
            <v>Бонус</v>
          </cell>
          <cell r="K21" t="str">
            <v>10 км</v>
          </cell>
          <cell r="L21" t="str">
            <v>12,5 км</v>
          </cell>
          <cell r="M21" t="str">
            <v>Бонус</v>
          </cell>
          <cell r="N21" t="str">
            <v>15 км</v>
          </cell>
          <cell r="O21" t="str">
            <v>Бонус</v>
          </cell>
          <cell r="P21" t="str">
            <v>Итоговый бонус</v>
          </cell>
          <cell r="Q21" t="str">
            <v>Итоговый результат</v>
          </cell>
          <cell r="R21" t="str">
            <v>Место</v>
          </cell>
          <cell r="S21" t="str">
            <v>Очки</v>
          </cell>
        </row>
        <row r="22">
          <cell r="B22" t="str">
            <v>Есаков Сергей</v>
          </cell>
          <cell r="C22" t="str">
            <v>СК Посейдон</v>
          </cell>
          <cell r="D22">
            <v>252</v>
          </cell>
          <cell r="E22">
            <v>1967</v>
          </cell>
          <cell r="F22">
            <v>0.003269675925925926</v>
          </cell>
          <cell r="G22">
            <v>5</v>
          </cell>
          <cell r="H22">
            <v>0.006516203703703704</v>
          </cell>
          <cell r="I22">
            <v>0.00997222222222222</v>
          </cell>
          <cell r="J22">
            <v>7</v>
          </cell>
          <cell r="K22">
            <v>0.013516203703703704</v>
          </cell>
          <cell r="L22">
            <v>0.01691087962962963</v>
          </cell>
          <cell r="M22">
            <v>5</v>
          </cell>
          <cell r="N22">
            <v>0.02015613425925926</v>
          </cell>
          <cell r="O22">
            <v>7</v>
          </cell>
          <cell r="P22">
            <v>24</v>
          </cell>
          <cell r="Q22">
            <v>0.019878472222222224</v>
          </cell>
          <cell r="R22">
            <v>1</v>
          </cell>
          <cell r="S22">
            <v>33</v>
          </cell>
        </row>
        <row r="23">
          <cell r="B23" t="str">
            <v>Ильичев Эдуард</v>
          </cell>
          <cell r="C23" t="str">
            <v>Выкса</v>
          </cell>
          <cell r="D23">
            <v>253</v>
          </cell>
          <cell r="E23">
            <v>1968</v>
          </cell>
          <cell r="F23">
            <v>0.003248842592592593</v>
          </cell>
          <cell r="G23">
            <v>7</v>
          </cell>
          <cell r="H23">
            <v>0.006521990740740741</v>
          </cell>
          <cell r="I23">
            <v>0.009976851851851853</v>
          </cell>
          <cell r="J23">
            <v>5</v>
          </cell>
          <cell r="K23">
            <v>0.013504629629629629</v>
          </cell>
          <cell r="L23">
            <v>0.01685185185185185</v>
          </cell>
          <cell r="M23">
            <v>7</v>
          </cell>
          <cell r="N23">
            <v>0.020160416666666667</v>
          </cell>
          <cell r="O23">
            <v>5</v>
          </cell>
          <cell r="P23">
            <v>24</v>
          </cell>
          <cell r="Q23">
            <v>0.019883101851851853</v>
          </cell>
          <cell r="R23">
            <v>2</v>
          </cell>
          <cell r="S23">
            <v>31</v>
          </cell>
        </row>
        <row r="24">
          <cell r="B24" t="str">
            <v>Ендовицкий Влас</v>
          </cell>
          <cell r="C24" t="str">
            <v>Лыжный сервис "ТОКО"</v>
          </cell>
          <cell r="D24">
            <v>254</v>
          </cell>
          <cell r="E24">
            <v>1970</v>
          </cell>
          <cell r="F24">
            <v>0.0032800925925925927</v>
          </cell>
          <cell r="G24">
            <v>3</v>
          </cell>
          <cell r="H24">
            <v>0.0068310185185185175</v>
          </cell>
          <cell r="I24">
            <v>0.010480324074074074</v>
          </cell>
          <cell r="J24">
            <v>3</v>
          </cell>
          <cell r="K24">
            <v>0.014087962962962962</v>
          </cell>
          <cell r="L24">
            <v>0.01781828703703704</v>
          </cell>
          <cell r="M24">
            <v>3</v>
          </cell>
          <cell r="N24">
            <v>0.02155486111111111</v>
          </cell>
          <cell r="O24">
            <v>3</v>
          </cell>
          <cell r="P24">
            <v>12</v>
          </cell>
          <cell r="Q24">
            <v>0.021415509259259263</v>
          </cell>
          <cell r="R24">
            <v>3</v>
          </cell>
          <cell r="S24">
            <v>29</v>
          </cell>
        </row>
        <row r="25">
          <cell r="B25" t="str">
            <v>Журавлев Денис</v>
          </cell>
          <cell r="C25" t="str">
            <v>ФЛГБ Зеленоград</v>
          </cell>
          <cell r="D25">
            <v>251</v>
          </cell>
          <cell r="E25">
            <v>1970</v>
          </cell>
          <cell r="F25">
            <v>0.0033229166666666667</v>
          </cell>
          <cell r="G25" t="str">
            <v>-</v>
          </cell>
          <cell r="H25">
            <v>0.006961805555555555</v>
          </cell>
          <cell r="I25">
            <v>0.010712962962962964</v>
          </cell>
          <cell r="J25" t="str">
            <v>-</v>
          </cell>
          <cell r="K25">
            <v>0.014475694444444444</v>
          </cell>
          <cell r="L25">
            <v>0.018392361111111113</v>
          </cell>
          <cell r="M25" t="str">
            <v>-</v>
          </cell>
          <cell r="N25">
            <v>0.02222997685185185</v>
          </cell>
          <cell r="O25" t="str">
            <v>-</v>
          </cell>
          <cell r="P25" t="str">
            <v>-</v>
          </cell>
          <cell r="Q25">
            <v>0.02222997685185185</v>
          </cell>
          <cell r="R25">
            <v>4</v>
          </cell>
          <cell r="S25">
            <v>27</v>
          </cell>
        </row>
        <row r="26">
          <cell r="B26" t="str">
            <v>Ганушкин Олег</v>
          </cell>
          <cell r="C26" t="str">
            <v>Братцево</v>
          </cell>
          <cell r="D26">
            <v>255</v>
          </cell>
          <cell r="E26">
            <v>1972</v>
          </cell>
          <cell r="F26">
            <v>0.0038530092592592596</v>
          </cell>
          <cell r="G26" t="str">
            <v>-</v>
          </cell>
          <cell r="H26">
            <v>0.007746527777777777</v>
          </cell>
          <cell r="I26">
            <v>0.01176736111111111</v>
          </cell>
          <cell r="J26" t="str">
            <v>-</v>
          </cell>
          <cell r="K26">
            <v>0.015722222222222224</v>
          </cell>
          <cell r="L26">
            <v>0.01985300925925926</v>
          </cell>
          <cell r="M26" t="str">
            <v>-</v>
          </cell>
          <cell r="N26">
            <v>0.023872337962962967</v>
          </cell>
          <cell r="O26" t="str">
            <v>-</v>
          </cell>
          <cell r="P26" t="str">
            <v>-</v>
          </cell>
          <cell r="Q26">
            <v>0.023872337962962967</v>
          </cell>
          <cell r="R26">
            <v>5</v>
          </cell>
          <cell r="S26">
            <v>26</v>
          </cell>
        </row>
        <row r="29">
          <cell r="B29" t="str">
            <v>Фамилия, имя</v>
          </cell>
          <cell r="C29" t="str">
            <v>Коллектив</v>
          </cell>
          <cell r="D29" t="str">
            <v>Номер</v>
          </cell>
          <cell r="E29" t="str">
            <v>ГР</v>
          </cell>
          <cell r="F29" t="str">
            <v>2,5 км</v>
          </cell>
          <cell r="G29" t="str">
            <v>Бонус</v>
          </cell>
          <cell r="H29" t="str">
            <v>5 км</v>
          </cell>
          <cell r="I29" t="str">
            <v>7,5 км</v>
          </cell>
          <cell r="J29" t="str">
            <v>Бонус</v>
          </cell>
          <cell r="K29" t="str">
            <v>10 км</v>
          </cell>
          <cell r="L29" t="str">
            <v>12,5 км</v>
          </cell>
          <cell r="M29" t="str">
            <v>Бонус</v>
          </cell>
          <cell r="N29" t="str">
            <v>Итоговый бонус</v>
          </cell>
          <cell r="O29" t="str">
            <v>Итоговый результат</v>
          </cell>
          <cell r="P29" t="str">
            <v>Место</v>
          </cell>
          <cell r="Q29" t="str">
            <v>Очки</v>
          </cell>
        </row>
        <row r="30">
          <cell r="B30" t="str">
            <v>Ильвовский Алексей</v>
          </cell>
          <cell r="C30" t="str">
            <v>Альфа-Битца</v>
          </cell>
          <cell r="D30">
            <v>206</v>
          </cell>
          <cell r="E30">
            <v>1961</v>
          </cell>
          <cell r="F30">
            <v>0.0032256944444444442</v>
          </cell>
          <cell r="G30">
            <v>5</v>
          </cell>
          <cell r="H30">
            <v>0.006877314814814815</v>
          </cell>
          <cell r="I30">
            <v>0.010225694444444445</v>
          </cell>
          <cell r="J30">
            <v>7</v>
          </cell>
          <cell r="K30">
            <v>0.013901620370370371</v>
          </cell>
          <cell r="L30">
            <v>0.01727314814814815</v>
          </cell>
          <cell r="M30">
            <v>5</v>
          </cell>
          <cell r="N30">
            <v>17</v>
          </cell>
          <cell r="O30">
            <v>0.017076388888888887</v>
          </cell>
          <cell r="P30">
            <v>1</v>
          </cell>
          <cell r="Q30">
            <v>33</v>
          </cell>
        </row>
        <row r="31">
          <cell r="B31" t="str">
            <v>Гурин Николай</v>
          </cell>
          <cell r="C31" t="str">
            <v>Могилев</v>
          </cell>
          <cell r="D31">
            <v>202</v>
          </cell>
          <cell r="E31">
            <v>1965</v>
          </cell>
          <cell r="F31">
            <v>0.0032546296296296295</v>
          </cell>
          <cell r="G31">
            <v>3</v>
          </cell>
          <cell r="H31">
            <v>0.006879629629629629</v>
          </cell>
          <cell r="I31">
            <v>0.010231481481481482</v>
          </cell>
          <cell r="J31">
            <v>5</v>
          </cell>
          <cell r="K31">
            <v>0.013895833333333335</v>
          </cell>
          <cell r="L31">
            <v>0.017293287037037038</v>
          </cell>
          <cell r="M31">
            <v>3</v>
          </cell>
          <cell r="N31">
            <v>11</v>
          </cell>
          <cell r="O31">
            <v>0.017165972222222225</v>
          </cell>
          <cell r="P31">
            <v>2</v>
          </cell>
          <cell r="Q31">
            <v>31</v>
          </cell>
        </row>
        <row r="32">
          <cell r="B32" t="str">
            <v>Струков Юрий</v>
          </cell>
          <cell r="C32" t="str">
            <v>Обнинск</v>
          </cell>
          <cell r="D32">
            <v>205</v>
          </cell>
          <cell r="E32">
            <v>1960</v>
          </cell>
          <cell r="F32">
            <v>0.003321759259259259</v>
          </cell>
          <cell r="G32" t="str">
            <v>-</v>
          </cell>
          <cell r="H32">
            <v>0.006880787037037037</v>
          </cell>
          <cell r="I32">
            <v>0.010248842592592592</v>
          </cell>
          <cell r="J32" t="str">
            <v>-</v>
          </cell>
          <cell r="K32">
            <v>0.013891203703703704</v>
          </cell>
          <cell r="L32">
            <v>0.01726215277777778</v>
          </cell>
          <cell r="M32">
            <v>7</v>
          </cell>
          <cell r="N32">
            <v>7</v>
          </cell>
          <cell r="O32">
            <v>0.01718113425925926</v>
          </cell>
          <cell r="P32">
            <v>3</v>
          </cell>
          <cell r="Q32">
            <v>29</v>
          </cell>
        </row>
        <row r="33">
          <cell r="B33" t="str">
            <v>Ефимов Сергей</v>
          </cell>
          <cell r="C33" t="str">
            <v>Могилев</v>
          </cell>
          <cell r="D33">
            <v>201</v>
          </cell>
          <cell r="E33">
            <v>1959</v>
          </cell>
          <cell r="F33">
            <v>0.00322337962962963</v>
          </cell>
          <cell r="G33">
            <v>7</v>
          </cell>
          <cell r="H33">
            <v>0.006875</v>
          </cell>
          <cell r="I33">
            <v>0.010246527777777778</v>
          </cell>
          <cell r="J33">
            <v>3</v>
          </cell>
          <cell r="K33">
            <v>0.014069444444444445</v>
          </cell>
          <cell r="L33">
            <v>0.017746875</v>
          </cell>
          <cell r="M33" t="str">
            <v>-</v>
          </cell>
          <cell r="N33">
            <v>10</v>
          </cell>
          <cell r="O33">
            <v>0.01763113425925926</v>
          </cell>
          <cell r="P33">
            <v>4</v>
          </cell>
          <cell r="Q33">
            <v>27</v>
          </cell>
        </row>
        <row r="34">
          <cell r="B34" t="str">
            <v>Ладугин Сергей</v>
          </cell>
          <cell r="C34" t="str">
            <v>Выкса</v>
          </cell>
          <cell r="D34">
            <v>203</v>
          </cell>
          <cell r="E34">
            <v>1957</v>
          </cell>
          <cell r="F34">
            <v>0.0033854166666666668</v>
          </cell>
          <cell r="G34" t="str">
            <v>-</v>
          </cell>
          <cell r="H34">
            <v>0.006923611111111112</v>
          </cell>
          <cell r="I34">
            <v>0.010604166666666666</v>
          </cell>
          <cell r="J34" t="str">
            <v>-</v>
          </cell>
          <cell r="K34">
            <v>0.014378472222222221</v>
          </cell>
          <cell r="L34">
            <v>0.018114004629629633</v>
          </cell>
          <cell r="M34" t="str">
            <v>-</v>
          </cell>
          <cell r="N34" t="str">
            <v>-</v>
          </cell>
          <cell r="O34">
            <v>0.018114004629629633</v>
          </cell>
          <cell r="P34">
            <v>5</v>
          </cell>
          <cell r="Q34">
            <v>26</v>
          </cell>
        </row>
        <row r="35">
          <cell r="B35" t="str">
            <v>Кондратьев Константин</v>
          </cell>
          <cell r="C35" t="str">
            <v>СШОР 111-ФОК Лотос</v>
          </cell>
          <cell r="D35">
            <v>204</v>
          </cell>
          <cell r="E35">
            <v>1964</v>
          </cell>
          <cell r="F35">
            <v>0.0033645833333333336</v>
          </cell>
          <cell r="G35" t="str">
            <v>-</v>
          </cell>
          <cell r="H35">
            <v>0.0069409722222222225</v>
          </cell>
          <cell r="I35">
            <v>0.010795138888888889</v>
          </cell>
          <cell r="J35" t="str">
            <v>-</v>
          </cell>
          <cell r="K35">
            <v>0.014657407407407405</v>
          </cell>
          <cell r="L35">
            <v>0.018639699074074072</v>
          </cell>
          <cell r="M35" t="str">
            <v>-</v>
          </cell>
          <cell r="N35" t="str">
            <v>-</v>
          </cell>
          <cell r="O35">
            <v>0.018639699074074072</v>
          </cell>
          <cell r="P35">
            <v>6</v>
          </cell>
          <cell r="Q35">
            <v>25</v>
          </cell>
        </row>
        <row r="38">
          <cell r="B38" t="str">
            <v>Фамилия, имя</v>
          </cell>
          <cell r="C38" t="str">
            <v>Коллектив</v>
          </cell>
          <cell r="D38" t="str">
            <v>Номер</v>
          </cell>
          <cell r="E38" t="str">
            <v>ГР</v>
          </cell>
          <cell r="F38" t="str">
            <v>2,5 км</v>
          </cell>
          <cell r="G38" t="str">
            <v>Бонус</v>
          </cell>
          <cell r="H38" t="str">
            <v>5 км</v>
          </cell>
          <cell r="I38" t="str">
            <v>7,5 км</v>
          </cell>
          <cell r="J38" t="str">
            <v>Бонус</v>
          </cell>
          <cell r="K38" t="str">
            <v>10 км</v>
          </cell>
          <cell r="L38" t="str">
            <v>12,5 км</v>
          </cell>
          <cell r="M38" t="str">
            <v>Бонус</v>
          </cell>
          <cell r="N38" t="str">
            <v>Итоговый бонус</v>
          </cell>
          <cell r="O38" t="str">
            <v>Итоговый результат</v>
          </cell>
          <cell r="P38" t="str">
            <v>Место</v>
          </cell>
          <cell r="Q38" t="str">
            <v>Очки</v>
          </cell>
        </row>
        <row r="39">
          <cell r="B39" t="str">
            <v>Плотников Александр</v>
          </cell>
          <cell r="C39" t="str">
            <v>Санкт-Петербург</v>
          </cell>
          <cell r="D39">
            <v>226</v>
          </cell>
          <cell r="E39">
            <v>1951</v>
          </cell>
          <cell r="F39">
            <v>0.0033599537037037035</v>
          </cell>
          <cell r="G39">
            <v>7</v>
          </cell>
          <cell r="H39">
            <v>0.006883101851851852</v>
          </cell>
          <cell r="I39">
            <v>0.010376157407407407</v>
          </cell>
          <cell r="J39">
            <v>7</v>
          </cell>
          <cell r="K39">
            <v>0.014159722222222221</v>
          </cell>
          <cell r="L39">
            <v>0.017835185185185187</v>
          </cell>
          <cell r="M39">
            <v>7</v>
          </cell>
          <cell r="N39">
            <v>21</v>
          </cell>
          <cell r="O39">
            <v>0.017591435185185186</v>
          </cell>
          <cell r="P39">
            <v>1</v>
          </cell>
          <cell r="Q39">
            <v>33</v>
          </cell>
        </row>
        <row r="40">
          <cell r="B40" t="str">
            <v>Банецкий Виктор</v>
          </cell>
          <cell r="C40" t="str">
            <v>ЗелФЛГБ</v>
          </cell>
          <cell r="D40">
            <v>227</v>
          </cell>
          <cell r="E40">
            <v>1955</v>
          </cell>
          <cell r="F40">
            <v>0.0035451388888888893</v>
          </cell>
          <cell r="G40">
            <v>3</v>
          </cell>
          <cell r="H40">
            <v>0.007414351851851852</v>
          </cell>
          <cell r="I40">
            <v>0.011249999999999998</v>
          </cell>
          <cell r="J40">
            <v>5</v>
          </cell>
          <cell r="K40">
            <v>0.01520949074074074</v>
          </cell>
          <cell r="L40">
            <v>0.019227777777777778</v>
          </cell>
          <cell r="M40">
            <v>5</v>
          </cell>
          <cell r="N40">
            <v>13</v>
          </cell>
          <cell r="O40">
            <v>0.019077314814814814</v>
          </cell>
          <cell r="P40">
            <v>2</v>
          </cell>
          <cell r="Q40">
            <v>31</v>
          </cell>
        </row>
        <row r="41">
          <cell r="B41" t="str">
            <v>Новов Николай</v>
          </cell>
          <cell r="C41" t="str">
            <v>лично</v>
          </cell>
          <cell r="D41">
            <v>229</v>
          </cell>
          <cell r="E41">
            <v>1953</v>
          </cell>
          <cell r="F41">
            <v>0.0035428240740740737</v>
          </cell>
          <cell r="G41">
            <v>5</v>
          </cell>
          <cell r="H41">
            <v>0.007408564814814815</v>
          </cell>
          <cell r="I41">
            <v>0.011484953703703704</v>
          </cell>
          <cell r="J41">
            <v>3</v>
          </cell>
          <cell r="K41">
            <v>0.01558449074074074</v>
          </cell>
          <cell r="L41">
            <v>0.01962175925925926</v>
          </cell>
          <cell r="M41">
            <v>3</v>
          </cell>
          <cell r="N41">
            <v>11</v>
          </cell>
          <cell r="O41">
            <v>0.019494444444444443</v>
          </cell>
          <cell r="P41">
            <v>3</v>
          </cell>
          <cell r="Q41">
            <v>29</v>
          </cell>
        </row>
        <row r="42">
          <cell r="B42" t="str">
            <v>Ларин Владимир</v>
          </cell>
          <cell r="C42" t="str">
            <v>Подольск</v>
          </cell>
          <cell r="D42">
            <v>228</v>
          </cell>
          <cell r="E42">
            <v>1954</v>
          </cell>
          <cell r="F42">
            <v>0.0037037037037037034</v>
          </cell>
          <cell r="G42" t="str">
            <v>-</v>
          </cell>
          <cell r="H42">
            <v>0.007734953703703703</v>
          </cell>
          <cell r="I42">
            <v>0.01193634259259259</v>
          </cell>
          <cell r="J42" t="str">
            <v>-</v>
          </cell>
          <cell r="K42">
            <v>0.016106481481481482</v>
          </cell>
          <cell r="L42">
            <v>0.02030648148148148</v>
          </cell>
          <cell r="M42" t="str">
            <v>-</v>
          </cell>
          <cell r="N42" t="str">
            <v>-</v>
          </cell>
          <cell r="O42">
            <v>0.02030648148148148</v>
          </cell>
          <cell r="P42">
            <v>4</v>
          </cell>
          <cell r="Q42">
            <v>27</v>
          </cell>
        </row>
        <row r="43">
          <cell r="B43" t="str">
            <v>Грамолин Георгий</v>
          </cell>
          <cell r="C43" t="str">
            <v>Обнинск</v>
          </cell>
          <cell r="D43">
            <v>230</v>
          </cell>
          <cell r="E43">
            <v>1947</v>
          </cell>
          <cell r="F43">
            <v>0.005851851851851851</v>
          </cell>
          <cell r="G43" t="str">
            <v>-</v>
          </cell>
          <cell r="H43">
            <v>0.012056712962962964</v>
          </cell>
          <cell r="I43">
            <v>0.018247685185185186</v>
          </cell>
          <cell r="J43" t="str">
            <v>-</v>
          </cell>
          <cell r="K43">
            <v>0.024844907407407402</v>
          </cell>
          <cell r="L43">
            <v>0.031433449074074075</v>
          </cell>
          <cell r="M43" t="str">
            <v>-</v>
          </cell>
          <cell r="N43" t="str">
            <v>-</v>
          </cell>
          <cell r="O43">
            <v>0.031433449074074075</v>
          </cell>
          <cell r="P43">
            <v>5</v>
          </cell>
          <cell r="Q43">
            <v>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60"/>
  <sheetViews>
    <sheetView tabSelected="1" zoomScale="90" zoomScaleNormal="90" zoomScalePageLayoutView="0" workbookViewId="0" topLeftCell="A1">
      <selection activeCell="Z756" sqref="Z756"/>
    </sheetView>
  </sheetViews>
  <sheetFormatPr defaultColWidth="9.140625" defaultRowHeight="15"/>
  <cols>
    <col min="1" max="1" width="4.421875" style="15" customWidth="1"/>
    <col min="2" max="2" width="23.57421875" style="1" customWidth="1"/>
    <col min="3" max="3" width="24.28125" style="23" customWidth="1"/>
    <col min="4" max="4" width="6.140625" style="79" customWidth="1"/>
    <col min="5" max="5" width="5.28125" style="4" customWidth="1"/>
    <col min="6" max="6" width="5.28125" style="3" customWidth="1"/>
    <col min="7" max="13" width="5.28125" style="4" customWidth="1"/>
    <col min="14" max="14" width="5.28125" style="28" customWidth="1"/>
    <col min="15" max="15" width="5.28125" style="41" customWidth="1"/>
    <col min="16" max="16" width="5.28125" style="77" customWidth="1"/>
    <col min="17" max="22" width="5.28125" style="41" customWidth="1"/>
    <col min="23" max="23" width="5.140625" style="41" customWidth="1"/>
    <col min="24" max="24" width="8.57421875" style="36" customWidth="1"/>
    <col min="25" max="16384" width="9.140625" style="1" customWidth="1"/>
  </cols>
  <sheetData>
    <row r="1" spans="1:24" ht="20.25" customHeight="1">
      <c r="A1" s="104" t="s">
        <v>560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</row>
    <row r="2" spans="1:24" ht="9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</row>
    <row r="3" spans="1:24" ht="20.25" customHeight="1" hidden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</row>
    <row r="4" ht="5.25" customHeight="1"/>
    <row r="5" spans="1:24" ht="18.75" customHeight="1">
      <c r="A5" s="105" t="s">
        <v>148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</row>
    <row r="6" ht="9" customHeight="1"/>
    <row r="7" spans="1:24" ht="15.75" customHeight="1">
      <c r="A7" s="53" t="s">
        <v>149</v>
      </c>
      <c r="B7" s="108" t="s">
        <v>150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</row>
    <row r="8" spans="1:24" ht="19.5" customHeight="1">
      <c r="A8" s="53">
        <v>1</v>
      </c>
      <c r="B8" s="101" t="s">
        <v>648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</row>
    <row r="9" spans="1:24" ht="19.5" customHeight="1">
      <c r="A9" s="53">
        <v>2</v>
      </c>
      <c r="B9" s="101" t="s">
        <v>562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</row>
    <row r="10" spans="1:24" ht="19.5" customHeight="1">
      <c r="A10" s="53">
        <v>3</v>
      </c>
      <c r="B10" s="101" t="s">
        <v>563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</row>
    <row r="11" spans="1:24" ht="19.5" customHeight="1">
      <c r="A11" s="53">
        <v>4</v>
      </c>
      <c r="B11" s="101" t="s">
        <v>631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</row>
    <row r="12" spans="1:24" ht="19.5" customHeight="1">
      <c r="A12" s="53">
        <v>5</v>
      </c>
      <c r="B12" s="101" t="s">
        <v>632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</row>
    <row r="13" spans="1:24" ht="19.5" customHeight="1">
      <c r="A13" s="53">
        <v>6</v>
      </c>
      <c r="B13" s="101" t="s">
        <v>633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</row>
    <row r="14" spans="1:24" ht="19.5" customHeight="1">
      <c r="A14" s="53">
        <v>7</v>
      </c>
      <c r="B14" s="101" t="s">
        <v>647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</row>
    <row r="15" spans="1:24" ht="19.5" customHeight="1">
      <c r="A15" s="53">
        <v>8</v>
      </c>
      <c r="B15" s="101" t="s">
        <v>649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</row>
    <row r="16" spans="1:24" ht="19.5" customHeight="1">
      <c r="A16" s="53">
        <v>9</v>
      </c>
      <c r="B16" s="101" t="s">
        <v>650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</row>
    <row r="17" spans="1:24" ht="19.5" customHeight="1">
      <c r="A17" s="53">
        <v>10</v>
      </c>
      <c r="B17" s="101" t="s">
        <v>679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</row>
    <row r="18" spans="1:24" ht="19.5" customHeight="1">
      <c r="A18" s="53">
        <v>11</v>
      </c>
      <c r="B18" s="101" t="s">
        <v>701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</row>
    <row r="19" spans="1:24" ht="19.5" customHeight="1">
      <c r="A19" s="53">
        <v>12</v>
      </c>
      <c r="B19" s="101" t="s">
        <v>781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</row>
    <row r="20" spans="1:24" ht="19.5" customHeight="1">
      <c r="A20" s="53">
        <v>13</v>
      </c>
      <c r="B20" s="101" t="s">
        <v>782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</row>
    <row r="21" spans="1:24" ht="19.5" customHeight="1">
      <c r="A21" s="53">
        <v>14</v>
      </c>
      <c r="B21" s="101" t="s">
        <v>783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</row>
    <row r="22" spans="1:24" ht="19.5" customHeight="1">
      <c r="A22" s="53">
        <v>15</v>
      </c>
      <c r="B22" s="101" t="s">
        <v>785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</row>
    <row r="23" spans="1:24" ht="19.5" customHeight="1">
      <c r="A23" s="53">
        <v>16</v>
      </c>
      <c r="B23" s="87" t="s">
        <v>889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9"/>
    </row>
    <row r="24" spans="1:24" ht="19.5" customHeight="1">
      <c r="A24" s="84">
        <v>17</v>
      </c>
      <c r="B24" s="87" t="s">
        <v>890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9"/>
    </row>
    <row r="25" spans="1:24" ht="19.5" customHeight="1">
      <c r="A25" s="84">
        <v>18</v>
      </c>
      <c r="B25" s="87" t="s">
        <v>891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9"/>
    </row>
    <row r="26" spans="1:24" ht="19.5" customHeight="1">
      <c r="A26" s="84">
        <v>19</v>
      </c>
      <c r="B26" s="101" t="s">
        <v>919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</row>
    <row r="27" spans="1:24" ht="22.5" customHeight="1">
      <c r="A27" s="106" t="s">
        <v>892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</row>
    <row r="28" spans="1:24" ht="22.5" customHeight="1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</row>
    <row r="29" spans="1:24" ht="3.75" customHeight="1" thickBot="1">
      <c r="A29" s="107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</row>
    <row r="30" spans="1:24" ht="66.75" customHeight="1">
      <c r="A30" s="94" t="s">
        <v>0</v>
      </c>
      <c r="B30" s="102" t="s">
        <v>1</v>
      </c>
      <c r="C30" s="102" t="s">
        <v>2</v>
      </c>
      <c r="D30" s="109" t="s">
        <v>3</v>
      </c>
      <c r="E30" s="92">
        <v>1</v>
      </c>
      <c r="F30" s="92">
        <v>2</v>
      </c>
      <c r="G30" s="92">
        <v>3</v>
      </c>
      <c r="H30" s="54">
        <v>4</v>
      </c>
      <c r="I30" s="54">
        <v>5</v>
      </c>
      <c r="J30" s="54">
        <v>6</v>
      </c>
      <c r="K30" s="54">
        <v>7</v>
      </c>
      <c r="L30" s="54">
        <v>8</v>
      </c>
      <c r="M30" s="54">
        <v>9</v>
      </c>
      <c r="N30" s="55">
        <v>10</v>
      </c>
      <c r="O30" s="51" t="s">
        <v>687</v>
      </c>
      <c r="P30" s="54">
        <v>12</v>
      </c>
      <c r="Q30" s="51">
        <v>13</v>
      </c>
      <c r="R30" s="51">
        <v>14</v>
      </c>
      <c r="S30" s="51">
        <v>15</v>
      </c>
      <c r="T30" s="51">
        <v>16</v>
      </c>
      <c r="U30" s="51">
        <v>17</v>
      </c>
      <c r="V30" s="51">
        <v>18</v>
      </c>
      <c r="W30" s="51">
        <v>19</v>
      </c>
      <c r="X30" s="56" t="s">
        <v>784</v>
      </c>
    </row>
    <row r="31" spans="1:24" ht="0.75" customHeight="1" thickBot="1">
      <c r="A31" s="95"/>
      <c r="B31" s="103"/>
      <c r="C31" s="103"/>
      <c r="D31" s="110"/>
      <c r="E31" s="93"/>
      <c r="F31" s="93"/>
      <c r="G31" s="93"/>
      <c r="H31" s="57"/>
      <c r="I31" s="57"/>
      <c r="J31" s="57"/>
      <c r="K31" s="57"/>
      <c r="L31" s="57"/>
      <c r="M31" s="57"/>
      <c r="N31" s="58"/>
      <c r="O31" s="52"/>
      <c r="P31" s="57"/>
      <c r="Q31" s="52"/>
      <c r="R31" s="52"/>
      <c r="S31" s="52"/>
      <c r="T31" s="52"/>
      <c r="U31" s="52">
        <v>18</v>
      </c>
      <c r="V31" s="52"/>
      <c r="W31" s="52"/>
      <c r="X31" s="59"/>
    </row>
    <row r="32" spans="1:24" ht="24" customHeight="1">
      <c r="A32" s="96" t="s">
        <v>514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8"/>
    </row>
    <row r="33" spans="1:24" ht="18" customHeight="1">
      <c r="A33" s="10">
        <v>1</v>
      </c>
      <c r="B33" s="9" t="s">
        <v>57</v>
      </c>
      <c r="C33" s="25" t="s">
        <v>292</v>
      </c>
      <c r="D33" s="10">
        <v>2006</v>
      </c>
      <c r="E33" s="47">
        <v>29</v>
      </c>
      <c r="F33" s="47">
        <v>29</v>
      </c>
      <c r="G33" s="47">
        <v>31</v>
      </c>
      <c r="H33" s="47">
        <v>33</v>
      </c>
      <c r="I33" s="47">
        <f>VLOOKUP(B33,'[1]Лист3'!$B$179:$H$190,7,FALSE)</f>
        <v>31</v>
      </c>
      <c r="J33" s="47">
        <f>VLOOKUP(B33,'[3]Лист3'!$B$143:$I$148,8,FALSE)</f>
        <v>31</v>
      </c>
      <c r="K33" s="47">
        <f>VLOOKUP(B33,'[5]Лист3'!$B$310:$I$319,8,FALSE)</f>
        <v>31</v>
      </c>
      <c r="L33" s="47">
        <f>VLOOKUP(B33,'[6]Лист1'!$B$26:$J$33,9,FALSE)</f>
        <v>27</v>
      </c>
      <c r="M33" s="47">
        <f>VLOOKUP(B33,'[8]Лист1'!$B$21:$I$28,8,FALSE)</f>
        <v>29</v>
      </c>
      <c r="N33" s="48">
        <v>31</v>
      </c>
      <c r="O33" s="49">
        <v>31</v>
      </c>
      <c r="P33" s="49"/>
      <c r="Q33" s="49">
        <f>VLOOKUP(B33,'[10]Финал'!$B$27:$H$31,7,FALSE)</f>
        <v>31</v>
      </c>
      <c r="R33" s="49">
        <f>VLOOKUP(B33,'[11]Лист1'!$B$26:$I$30,8,FALSE)</f>
        <v>33</v>
      </c>
      <c r="S33" s="49">
        <f>VLOOKUP(B33,'[14]Лист1'!$B$19:$J$24,9,FALSE)</f>
        <v>33</v>
      </c>
      <c r="T33" s="49">
        <f>VLOOKUP(B33,'[16]Лист3'!$B$25:$I$32,8,FALSE)</f>
        <v>29</v>
      </c>
      <c r="U33" s="49">
        <f>VLOOKUP(B33,'[17]Финал'!$B$23:$H$31,7,FALSE)</f>
        <v>31</v>
      </c>
      <c r="V33" s="49">
        <f>VLOOKUP(B33,'[19]Лист1'!$B$16:$H$22,7,FALSE)</f>
        <v>29</v>
      </c>
      <c r="W33" s="42">
        <f>VLOOKUP(B33,'[21]Лист1'!$B$35:$I$44,8,FALSE)</f>
        <v>31</v>
      </c>
      <c r="X33" s="60">
        <f>SUM(E33:W33)</f>
        <v>550</v>
      </c>
    </row>
    <row r="34" spans="1:24" ht="15" customHeight="1">
      <c r="A34" s="10">
        <v>2</v>
      </c>
      <c r="B34" s="9" t="s">
        <v>81</v>
      </c>
      <c r="C34" s="25" t="s">
        <v>295</v>
      </c>
      <c r="D34" s="10">
        <v>2007</v>
      </c>
      <c r="E34" s="47">
        <v>26</v>
      </c>
      <c r="F34" s="47">
        <v>27</v>
      </c>
      <c r="G34" s="47">
        <v>29</v>
      </c>
      <c r="H34" s="47">
        <v>27</v>
      </c>
      <c r="I34" s="47">
        <f>VLOOKUP(B34,'[1]Лист3'!$B$179:$H$190,7,FALSE)</f>
        <v>26</v>
      </c>
      <c r="J34" s="47">
        <f>VLOOKUP(B34,'[3]Лист3'!$B$143:$I$148,8,FALSE)</f>
        <v>29</v>
      </c>
      <c r="K34" s="47">
        <f>VLOOKUP(B34,'[5]Лист3'!$B$310:$I$319,8,FALSE)</f>
        <v>27</v>
      </c>
      <c r="L34" s="47">
        <f>VLOOKUP(B34,'[6]Лист1'!$B$26:$J$33,9,FALSE)</f>
        <v>29</v>
      </c>
      <c r="M34" s="47">
        <f>VLOOKUP(B34,'[8]Лист1'!$B$21:$I$28,8,FALSE)</f>
        <v>27</v>
      </c>
      <c r="N34" s="44">
        <v>27</v>
      </c>
      <c r="O34" s="42">
        <v>29</v>
      </c>
      <c r="P34" s="49">
        <f>VLOOKUP(B34,'[12]Лист1'!$B$20:$H$25,7,FALSE)</f>
        <v>31</v>
      </c>
      <c r="Q34" s="49">
        <f>VLOOKUP(B34,'[10]Финал'!$B$27:$H$31,7,FALSE)</f>
        <v>29</v>
      </c>
      <c r="R34" s="49">
        <f>VLOOKUP(B34,'[11]Лист1'!$B$26:$I$30,8,FALSE)</f>
        <v>29</v>
      </c>
      <c r="S34" s="49">
        <f>VLOOKUP(B34,'[14]Лист1'!$B$19:$J$24,9,FALSE)</f>
        <v>31</v>
      </c>
      <c r="T34" s="49">
        <f>VLOOKUP(B34,'[16]Лист3'!$B$25:$I$32,8,FALSE)</f>
        <v>33</v>
      </c>
      <c r="U34" s="49">
        <f>VLOOKUP(B34,'[17]Финал'!$B$23:$H$31,7,FALSE)</f>
        <v>29</v>
      </c>
      <c r="V34" s="49">
        <f>VLOOKUP(B34,'[19]Лист1'!$B$16:$H$22,7,FALSE)</f>
        <v>31</v>
      </c>
      <c r="W34" s="42">
        <f>VLOOKUP(B34,'[21]Лист1'!$B$35:$I$44,8,FALSE)</f>
        <v>29</v>
      </c>
      <c r="X34" s="60">
        <f>SUM(E34:W34)</f>
        <v>545</v>
      </c>
    </row>
    <row r="35" spans="1:24" ht="16.5" customHeight="1">
      <c r="A35" s="10">
        <v>3</v>
      </c>
      <c r="B35" s="9" t="s">
        <v>304</v>
      </c>
      <c r="C35" s="38" t="s">
        <v>295</v>
      </c>
      <c r="D35" s="10">
        <v>2008</v>
      </c>
      <c r="E35" s="47">
        <v>20</v>
      </c>
      <c r="F35" s="47">
        <v>24</v>
      </c>
      <c r="G35" s="47">
        <v>27</v>
      </c>
      <c r="H35" s="47">
        <v>25</v>
      </c>
      <c r="I35" s="47">
        <f>VLOOKUP(B35,'[1]Лист3'!$B$179:$H$190,7,FALSE)</f>
        <v>24</v>
      </c>
      <c r="J35" s="47">
        <f>VLOOKUP(B35,'[3]Лист3'!$B$143:$I$148,8,FALSE)</f>
        <v>27</v>
      </c>
      <c r="K35" s="47">
        <f>VLOOKUP(B35,'[5]Лист3'!$B$310:$I$319,8,FALSE)</f>
        <v>25</v>
      </c>
      <c r="L35" s="47">
        <f>VLOOKUP(B35,'[6]Лист1'!$B$26:$J$33,9,FALSE)</f>
        <v>26</v>
      </c>
      <c r="M35" s="47">
        <f>VLOOKUP(B35,'[8]Лист1'!$B$21:$I$28,8,FALSE)</f>
        <v>26</v>
      </c>
      <c r="N35" s="48"/>
      <c r="O35" s="47"/>
      <c r="P35" s="49">
        <f>VLOOKUP(B35,'[12]Лист1'!$B$20:$H$25,7,FALSE)</f>
        <v>31</v>
      </c>
      <c r="Q35" s="49">
        <f>VLOOKUP(B35,'[10]Финал'!$B$27:$H$31,7,FALSE)</f>
        <v>27</v>
      </c>
      <c r="R35" s="49">
        <f>VLOOKUP(B35,'[11]Лист1'!$B$26:$I$30,8,FALSE)</f>
        <v>27</v>
      </c>
      <c r="S35" s="49">
        <f>VLOOKUP(B35,'[14]Лист1'!$B$19:$J$24,9,FALSE)</f>
        <v>29</v>
      </c>
      <c r="T35" s="49">
        <f>VLOOKUP(B35,'[16]Лист3'!$B$25:$I$32,8,FALSE)</f>
        <v>31</v>
      </c>
      <c r="U35" s="49">
        <f>VLOOKUP(B35,'[17]Финал'!$B$23:$H$31,7,FALSE)</f>
        <v>26</v>
      </c>
      <c r="V35" s="49">
        <f>VLOOKUP(B35,'[19]Лист1'!$B$16:$H$22,7,FALSE)</f>
        <v>27</v>
      </c>
      <c r="W35" s="42">
        <f>VLOOKUP(B35,'[21]Лист1'!$B$35:$I$44,8,FALSE)</f>
        <v>27</v>
      </c>
      <c r="X35" s="60">
        <f>SUM(E35:W35)</f>
        <v>449</v>
      </c>
    </row>
    <row r="36" spans="1:24" ht="15">
      <c r="A36" s="10">
        <v>4</v>
      </c>
      <c r="B36" s="9" t="s">
        <v>187</v>
      </c>
      <c r="C36" s="25" t="s">
        <v>270</v>
      </c>
      <c r="D36" s="10">
        <v>2007</v>
      </c>
      <c r="E36" s="47">
        <v>33</v>
      </c>
      <c r="F36" s="47">
        <v>33</v>
      </c>
      <c r="G36" s="47">
        <v>33</v>
      </c>
      <c r="H36" s="47"/>
      <c r="I36" s="47">
        <f>VLOOKUP(B36,'[1]Лист3'!$B$179:$H$190,7,FALSE)</f>
        <v>33</v>
      </c>
      <c r="J36" s="47">
        <f>VLOOKUP(B36,'[3]Лист3'!$B$143:$I$148,8,FALSE)</f>
        <v>33</v>
      </c>
      <c r="K36" s="47">
        <f>VLOOKUP(B36,'[5]Лист3'!$B$310:$I$319,8,FALSE)</f>
        <v>33</v>
      </c>
      <c r="L36" s="47">
        <f>VLOOKUP(B36,'[6]Лист1'!$B$26:$J$33,9,FALSE)</f>
        <v>31</v>
      </c>
      <c r="M36" s="47">
        <f>VLOOKUP(B36,'[8]Лист1'!$B$21:$I$28,8,FALSE)</f>
        <v>33</v>
      </c>
      <c r="N36" s="44">
        <v>33</v>
      </c>
      <c r="O36" s="44">
        <v>33</v>
      </c>
      <c r="P36" s="49"/>
      <c r="Q36" s="49"/>
      <c r="R36" s="49"/>
      <c r="S36" s="49"/>
      <c r="T36" s="49"/>
      <c r="U36" s="49"/>
      <c r="V36" s="49"/>
      <c r="W36" s="42"/>
      <c r="X36" s="60">
        <f>SUM(E36:W36)</f>
        <v>328</v>
      </c>
    </row>
    <row r="37" spans="1:24" ht="15">
      <c r="A37" s="10">
        <v>5</v>
      </c>
      <c r="B37" s="9" t="s">
        <v>486</v>
      </c>
      <c r="C37" s="25" t="s">
        <v>322</v>
      </c>
      <c r="D37" s="10">
        <v>2006</v>
      </c>
      <c r="E37" s="47"/>
      <c r="F37" s="47">
        <v>26</v>
      </c>
      <c r="G37" s="47"/>
      <c r="H37" s="47">
        <v>29</v>
      </c>
      <c r="I37" s="47">
        <f>VLOOKUP(B37,'[1]Лист3'!$B$179:$H$190,7,FALSE)</f>
        <v>27</v>
      </c>
      <c r="J37" s="47"/>
      <c r="K37" s="47">
        <f>VLOOKUP(B37,'[5]Лист3'!$B$310:$I$319,8,FALSE)</f>
        <v>26</v>
      </c>
      <c r="L37" s="47"/>
      <c r="M37" s="47"/>
      <c r="N37" s="44">
        <v>29</v>
      </c>
      <c r="O37" s="48"/>
      <c r="P37" s="49">
        <f>VLOOKUP(B37,'[12]Лист1'!$B$20:$H$25,7,FALSE)</f>
        <v>33</v>
      </c>
      <c r="Q37" s="49">
        <f>VLOOKUP(B37,'[10]Финал'!$B$27:$H$31,7,FALSE)</f>
        <v>33</v>
      </c>
      <c r="R37" s="49">
        <f>VLOOKUP(B37,'[11]Лист1'!$B$26:$I$30,8,FALSE)</f>
        <v>31</v>
      </c>
      <c r="S37" s="49"/>
      <c r="T37" s="49"/>
      <c r="U37" s="49">
        <f>VLOOKUP(B37,'[17]Финал'!$B$23:$H$31,7,FALSE)</f>
        <v>33</v>
      </c>
      <c r="V37" s="49"/>
      <c r="W37" s="42"/>
      <c r="X37" s="60">
        <f>SUM(E37:W37)</f>
        <v>267</v>
      </c>
    </row>
    <row r="38" spans="1:24" ht="15">
      <c r="A38" s="10">
        <v>6</v>
      </c>
      <c r="B38" s="9" t="s">
        <v>80</v>
      </c>
      <c r="C38" s="25" t="s">
        <v>8</v>
      </c>
      <c r="D38" s="10">
        <v>2006</v>
      </c>
      <c r="E38" s="47">
        <v>31</v>
      </c>
      <c r="F38" s="47"/>
      <c r="G38" s="47"/>
      <c r="H38" s="47"/>
      <c r="I38" s="47"/>
      <c r="J38" s="47"/>
      <c r="K38" s="47">
        <f>VLOOKUP(B38,'[5]Лист3'!$B$310:$I$319,8,FALSE)</f>
        <v>29</v>
      </c>
      <c r="L38" s="47">
        <f>VLOOKUP(B38,'[6]Лист1'!$B$26:$J$33,9,FALSE)</f>
        <v>33</v>
      </c>
      <c r="M38" s="47">
        <f>VLOOKUP(B38,'[8]Лист1'!$B$21:$I$28,8,FALSE)</f>
        <v>31</v>
      </c>
      <c r="N38" s="48"/>
      <c r="O38" s="47"/>
      <c r="P38" s="49"/>
      <c r="Q38" s="49"/>
      <c r="R38" s="49"/>
      <c r="S38" s="49"/>
      <c r="T38" s="49"/>
      <c r="U38" s="49"/>
      <c r="V38" s="49"/>
      <c r="W38" s="42">
        <f>VLOOKUP(B38,'[21]Лист1'!$B$35:$I$44,8,FALSE)</f>
        <v>33</v>
      </c>
      <c r="X38" s="60">
        <f>SUM(E38:W38)</f>
        <v>157</v>
      </c>
    </row>
    <row r="39" spans="1:24" ht="15">
      <c r="A39" s="10">
        <v>7</v>
      </c>
      <c r="B39" s="9" t="s">
        <v>607</v>
      </c>
      <c r="C39" s="38" t="s">
        <v>320</v>
      </c>
      <c r="D39" s="10">
        <v>2006</v>
      </c>
      <c r="E39" s="47"/>
      <c r="F39" s="47"/>
      <c r="G39" s="47"/>
      <c r="H39" s="47"/>
      <c r="I39" s="47">
        <f>VLOOKUP(B39,'[1]Лист3'!$B$179:$H$190,7,FALSE)</f>
        <v>23</v>
      </c>
      <c r="J39" s="47"/>
      <c r="K39" s="47"/>
      <c r="L39" s="47"/>
      <c r="M39" s="47"/>
      <c r="N39" s="48"/>
      <c r="O39" s="47"/>
      <c r="P39" s="49"/>
      <c r="Q39" s="49"/>
      <c r="R39" s="49"/>
      <c r="S39" s="49">
        <f>VLOOKUP(B39,'[14]Лист1'!$B$19:$J$24,9,FALSE)</f>
        <v>27</v>
      </c>
      <c r="T39" s="49">
        <f>VLOOKUP(B39,'[16]Лист3'!$B$25:$I$32,8,FALSE)</f>
        <v>27</v>
      </c>
      <c r="U39" s="49">
        <f>VLOOKUP(B39,'[17]Финал'!$B$23:$H$31,7,FALSE)</f>
        <v>24</v>
      </c>
      <c r="V39" s="49">
        <f>VLOOKUP(B39,'[19]Лист1'!$B$16:$H$22,7,FALSE)</f>
        <v>25</v>
      </c>
      <c r="W39" s="42">
        <f>VLOOKUP(B39,'[21]Лист1'!$B$35:$I$44,8,FALSE)</f>
        <v>24</v>
      </c>
      <c r="X39" s="60">
        <f>SUM(E39:W39)</f>
        <v>150</v>
      </c>
    </row>
    <row r="40" spans="1:24" ht="15">
      <c r="A40" s="10">
        <v>8</v>
      </c>
      <c r="B40" s="31" t="s">
        <v>686</v>
      </c>
      <c r="C40" s="32" t="s">
        <v>183</v>
      </c>
      <c r="D40" s="10">
        <v>2006</v>
      </c>
      <c r="E40" s="47"/>
      <c r="F40" s="47"/>
      <c r="G40" s="47"/>
      <c r="H40" s="47"/>
      <c r="I40" s="47"/>
      <c r="J40" s="47"/>
      <c r="K40" s="47"/>
      <c r="L40" s="47"/>
      <c r="M40" s="47"/>
      <c r="N40" s="44">
        <v>26</v>
      </c>
      <c r="O40" s="48"/>
      <c r="P40" s="49">
        <f>VLOOKUP(B40,'[12]Лист1'!$B$20:$H$25,7,FALSE)</f>
        <v>27</v>
      </c>
      <c r="Q40" s="49"/>
      <c r="R40" s="49"/>
      <c r="S40" s="49"/>
      <c r="T40" s="49"/>
      <c r="U40" s="49">
        <f>VLOOKUP(B40,'[17]Финал'!$B$23:$H$31,7,FALSE)</f>
        <v>27</v>
      </c>
      <c r="V40" s="49">
        <f>VLOOKUP(B40,'[19]Лист1'!$B$16:$H$22,7,FALSE)</f>
        <v>26</v>
      </c>
      <c r="W40" s="42">
        <f>VLOOKUP(B40,'[21]Лист1'!$B$35:$I$44,8,FALSE)</f>
        <v>26</v>
      </c>
      <c r="X40" s="60">
        <f>SUM(E40:W40)</f>
        <v>132</v>
      </c>
    </row>
    <row r="41" spans="1:24" ht="15">
      <c r="A41" s="10">
        <v>9</v>
      </c>
      <c r="B41" s="9" t="s">
        <v>293</v>
      </c>
      <c r="C41" s="25" t="s">
        <v>294</v>
      </c>
      <c r="D41" s="10">
        <v>2007</v>
      </c>
      <c r="E41" s="47">
        <v>27</v>
      </c>
      <c r="F41" s="47">
        <v>31</v>
      </c>
      <c r="G41" s="47"/>
      <c r="H41" s="47">
        <v>31</v>
      </c>
      <c r="I41" s="47">
        <f>VLOOKUP(B41,'[1]Лист3'!$B$179:$H$190,7,FALSE)</f>
        <v>29</v>
      </c>
      <c r="J41" s="47"/>
      <c r="K41" s="47"/>
      <c r="L41" s="47"/>
      <c r="M41" s="47"/>
      <c r="N41" s="48"/>
      <c r="O41" s="47"/>
      <c r="P41" s="49"/>
      <c r="Q41" s="49"/>
      <c r="R41" s="49"/>
      <c r="S41" s="49"/>
      <c r="T41" s="49"/>
      <c r="U41" s="49"/>
      <c r="V41" s="49"/>
      <c r="W41" s="42"/>
      <c r="X41" s="60">
        <f>SUM(E41:W41)</f>
        <v>118</v>
      </c>
    </row>
    <row r="42" spans="1:24" ht="15">
      <c r="A42" s="10">
        <v>10</v>
      </c>
      <c r="B42" s="9" t="s">
        <v>306</v>
      </c>
      <c r="C42" s="25" t="s">
        <v>8</v>
      </c>
      <c r="D42" s="10">
        <v>2007</v>
      </c>
      <c r="E42" s="47">
        <v>19</v>
      </c>
      <c r="F42" s="47"/>
      <c r="G42" s="47"/>
      <c r="H42" s="47">
        <v>24</v>
      </c>
      <c r="I42" s="47">
        <f>VLOOKUP(B42,'[1]Лист3'!$B$179:$H$190,7,FALSE)</f>
        <v>20</v>
      </c>
      <c r="J42" s="47"/>
      <c r="K42" s="47"/>
      <c r="L42" s="47"/>
      <c r="M42" s="47">
        <f>VLOOKUP(B42,'[8]Лист1'!$B$21:$I$28,8,FALSE)</f>
        <v>24</v>
      </c>
      <c r="N42" s="48"/>
      <c r="O42" s="47"/>
      <c r="P42" s="49"/>
      <c r="Q42" s="49"/>
      <c r="R42" s="49"/>
      <c r="S42" s="49"/>
      <c r="T42" s="49"/>
      <c r="U42" s="49"/>
      <c r="V42" s="49"/>
      <c r="W42" s="42"/>
      <c r="X42" s="60">
        <f>SUM(E42:W42)</f>
        <v>87</v>
      </c>
    </row>
    <row r="43" spans="1:24" ht="15">
      <c r="A43" s="10">
        <v>11</v>
      </c>
      <c r="B43" s="9" t="s">
        <v>301</v>
      </c>
      <c r="C43" s="25" t="s">
        <v>299</v>
      </c>
      <c r="D43" s="10">
        <v>2006</v>
      </c>
      <c r="E43" s="47">
        <v>22</v>
      </c>
      <c r="F43" s="47"/>
      <c r="G43" s="47"/>
      <c r="H43" s="47">
        <v>26</v>
      </c>
      <c r="I43" s="47"/>
      <c r="J43" s="47">
        <f>VLOOKUP(B43,'[3]Лист3'!$B$143:$I$148,8,FALSE)</f>
        <v>25</v>
      </c>
      <c r="K43" s="47"/>
      <c r="L43" s="47"/>
      <c r="M43" s="47"/>
      <c r="N43" s="48"/>
      <c r="O43" s="47"/>
      <c r="P43" s="49"/>
      <c r="Q43" s="49"/>
      <c r="R43" s="49"/>
      <c r="S43" s="49"/>
      <c r="T43" s="49"/>
      <c r="U43" s="49"/>
      <c r="V43" s="49"/>
      <c r="W43" s="42"/>
      <c r="X43" s="60">
        <f>SUM(E43:W43)</f>
        <v>73</v>
      </c>
    </row>
    <row r="44" spans="1:24" ht="15">
      <c r="A44" s="10">
        <v>12</v>
      </c>
      <c r="B44" s="9" t="s">
        <v>298</v>
      </c>
      <c r="C44" s="25" t="s">
        <v>299</v>
      </c>
      <c r="D44" s="10">
        <v>2006</v>
      </c>
      <c r="E44" s="47">
        <v>24</v>
      </c>
      <c r="F44" s="47"/>
      <c r="G44" s="47"/>
      <c r="H44" s="47"/>
      <c r="I44" s="47"/>
      <c r="J44" s="47">
        <f>VLOOKUP(B44,'[3]Лист3'!$B$143:$I$148,8,FALSE)</f>
        <v>26</v>
      </c>
      <c r="K44" s="47">
        <f>VLOOKUP(B44,'[5]Лист3'!$B$310:$I$319,8,FALSE)</f>
        <v>21</v>
      </c>
      <c r="L44" s="47"/>
      <c r="M44" s="47"/>
      <c r="N44" s="48"/>
      <c r="O44" s="47"/>
      <c r="P44" s="49"/>
      <c r="Q44" s="49"/>
      <c r="R44" s="49"/>
      <c r="S44" s="49"/>
      <c r="T44" s="49"/>
      <c r="U44" s="49"/>
      <c r="V44" s="49"/>
      <c r="W44" s="42"/>
      <c r="X44" s="60">
        <f>SUM(E44:W44)</f>
        <v>71</v>
      </c>
    </row>
    <row r="45" spans="1:24" ht="15">
      <c r="A45" s="10">
        <v>13</v>
      </c>
      <c r="B45" s="9" t="s">
        <v>606</v>
      </c>
      <c r="C45" s="38" t="s">
        <v>611</v>
      </c>
      <c r="D45" s="10">
        <v>2006</v>
      </c>
      <c r="E45" s="47"/>
      <c r="F45" s="47"/>
      <c r="G45" s="47"/>
      <c r="H45" s="47"/>
      <c r="I45" s="47">
        <f>VLOOKUP(B45,'[1]Лист3'!$B$179:$H$190,7,FALSE)</f>
        <v>25</v>
      </c>
      <c r="J45" s="47"/>
      <c r="K45" s="47"/>
      <c r="L45" s="47"/>
      <c r="M45" s="47"/>
      <c r="N45" s="48"/>
      <c r="O45" s="47"/>
      <c r="P45" s="49"/>
      <c r="Q45" s="49"/>
      <c r="R45" s="49"/>
      <c r="S45" s="49"/>
      <c r="T45" s="49"/>
      <c r="U45" s="49"/>
      <c r="V45" s="49">
        <f>VLOOKUP(B45,'[19]Лист1'!$B$16:$H$22,7,FALSE)</f>
        <v>33</v>
      </c>
      <c r="W45" s="42"/>
      <c r="X45" s="60">
        <f>SUM(E45:W45)</f>
        <v>58</v>
      </c>
    </row>
    <row r="46" spans="1:24" ht="15">
      <c r="A46" s="10">
        <v>14</v>
      </c>
      <c r="B46" s="9" t="s">
        <v>608</v>
      </c>
      <c r="C46" s="38" t="s">
        <v>612</v>
      </c>
      <c r="D46" s="10">
        <v>2007</v>
      </c>
      <c r="E46" s="47"/>
      <c r="F46" s="47"/>
      <c r="G46" s="47"/>
      <c r="H46" s="47"/>
      <c r="I46" s="47">
        <f>VLOOKUP(B46,'[1]Лист3'!$B$179:$H$190,7,FALSE)</f>
        <v>22</v>
      </c>
      <c r="J46" s="47"/>
      <c r="K46" s="47"/>
      <c r="L46" s="47"/>
      <c r="M46" s="47"/>
      <c r="N46" s="48"/>
      <c r="O46" s="47"/>
      <c r="P46" s="49">
        <f>VLOOKUP(B46,'[12]Лист1'!$B$20:$H$25,7,FALSE)</f>
        <v>29</v>
      </c>
      <c r="Q46" s="49"/>
      <c r="R46" s="49"/>
      <c r="S46" s="49"/>
      <c r="T46" s="49"/>
      <c r="U46" s="49"/>
      <c r="V46" s="49"/>
      <c r="W46" s="42"/>
      <c r="X46" s="60">
        <f>SUM(E46:W46)</f>
        <v>51</v>
      </c>
    </row>
    <row r="47" spans="1:24" ht="15">
      <c r="A47" s="10">
        <v>14</v>
      </c>
      <c r="B47" s="11" t="s">
        <v>787</v>
      </c>
      <c r="C47" s="11" t="s">
        <v>788</v>
      </c>
      <c r="D47" s="10">
        <v>2006</v>
      </c>
      <c r="E47" s="47"/>
      <c r="F47" s="47"/>
      <c r="G47" s="47"/>
      <c r="H47" s="47"/>
      <c r="I47" s="47"/>
      <c r="J47" s="47"/>
      <c r="K47" s="47"/>
      <c r="L47" s="47"/>
      <c r="M47" s="47"/>
      <c r="N47" s="48"/>
      <c r="O47" s="47"/>
      <c r="P47" s="49"/>
      <c r="Q47" s="49"/>
      <c r="R47" s="49"/>
      <c r="S47" s="49">
        <v>26</v>
      </c>
      <c r="T47" s="49">
        <f>VLOOKUP(B47,'[16]Лист3'!$B$25:$I$32,8,FALSE)</f>
        <v>25</v>
      </c>
      <c r="U47" s="49"/>
      <c r="V47" s="49"/>
      <c r="W47" s="42"/>
      <c r="X47" s="60">
        <f>SUM(E47:W47)</f>
        <v>51</v>
      </c>
    </row>
    <row r="48" spans="1:24" ht="15">
      <c r="A48" s="10">
        <v>16</v>
      </c>
      <c r="B48" s="9" t="s">
        <v>296</v>
      </c>
      <c r="C48" s="25" t="s">
        <v>297</v>
      </c>
      <c r="D48" s="10">
        <v>2006</v>
      </c>
      <c r="E48" s="47">
        <v>25</v>
      </c>
      <c r="F48" s="47">
        <v>25</v>
      </c>
      <c r="G48" s="47"/>
      <c r="H48" s="47"/>
      <c r="I48" s="47"/>
      <c r="J48" s="47"/>
      <c r="K48" s="47"/>
      <c r="L48" s="47"/>
      <c r="M48" s="47"/>
      <c r="N48" s="48"/>
      <c r="O48" s="47"/>
      <c r="P48" s="49"/>
      <c r="Q48" s="49"/>
      <c r="R48" s="49"/>
      <c r="S48" s="49"/>
      <c r="T48" s="49"/>
      <c r="U48" s="49"/>
      <c r="V48" s="49"/>
      <c r="W48" s="42"/>
      <c r="X48" s="60">
        <f>SUM(E48:W48)</f>
        <v>50</v>
      </c>
    </row>
    <row r="49" spans="1:24" ht="15">
      <c r="A49" s="10">
        <v>16</v>
      </c>
      <c r="B49" s="33" t="s">
        <v>651</v>
      </c>
      <c r="C49" s="38" t="s">
        <v>652</v>
      </c>
      <c r="D49" s="80">
        <v>2006</v>
      </c>
      <c r="E49" s="47"/>
      <c r="F49" s="47"/>
      <c r="G49" s="47"/>
      <c r="H49" s="47"/>
      <c r="I49" s="47"/>
      <c r="J49" s="47"/>
      <c r="K49" s="47"/>
      <c r="L49" s="47">
        <f>VLOOKUP(B49,'[6]Лист1'!$B$26:$J$33,9,FALSE)</f>
        <v>25</v>
      </c>
      <c r="M49" s="47">
        <f>VLOOKUP(B49,'[8]Лист1'!$B$21:$I$28,8,FALSE)</f>
        <v>25</v>
      </c>
      <c r="N49" s="48"/>
      <c r="O49" s="47"/>
      <c r="P49" s="49"/>
      <c r="Q49" s="49"/>
      <c r="R49" s="49"/>
      <c r="S49" s="49"/>
      <c r="T49" s="49"/>
      <c r="U49" s="49"/>
      <c r="V49" s="49"/>
      <c r="W49" s="42"/>
      <c r="X49" s="60">
        <f>SUM(E49:W49)</f>
        <v>50</v>
      </c>
    </row>
    <row r="50" spans="1:24" ht="15">
      <c r="A50" s="10">
        <v>18</v>
      </c>
      <c r="B50" s="9" t="s">
        <v>302</v>
      </c>
      <c r="C50" s="25" t="s">
        <v>303</v>
      </c>
      <c r="D50" s="10">
        <v>2006</v>
      </c>
      <c r="E50" s="47">
        <v>21</v>
      </c>
      <c r="F50" s="47"/>
      <c r="G50" s="47"/>
      <c r="H50" s="47"/>
      <c r="I50" s="47"/>
      <c r="J50" s="47"/>
      <c r="K50" s="47">
        <f>VLOOKUP(B50,'[5]Лист3'!$B$310:$I$319,8,FALSE)</f>
        <v>24</v>
      </c>
      <c r="L50" s="47"/>
      <c r="M50" s="47"/>
      <c r="N50" s="48"/>
      <c r="O50" s="47"/>
      <c r="P50" s="49"/>
      <c r="Q50" s="49"/>
      <c r="R50" s="49"/>
      <c r="S50" s="49"/>
      <c r="T50" s="49"/>
      <c r="U50" s="49"/>
      <c r="V50" s="49"/>
      <c r="W50" s="42"/>
      <c r="X50" s="60">
        <f>SUM(E50:W50)</f>
        <v>45</v>
      </c>
    </row>
    <row r="51" spans="1:24" ht="15">
      <c r="A51" s="10">
        <v>19</v>
      </c>
      <c r="B51" s="9" t="s">
        <v>307</v>
      </c>
      <c r="C51" s="25" t="s">
        <v>303</v>
      </c>
      <c r="D51" s="10">
        <v>2007</v>
      </c>
      <c r="E51" s="47">
        <v>18</v>
      </c>
      <c r="F51" s="47"/>
      <c r="G51" s="47"/>
      <c r="H51" s="47"/>
      <c r="I51" s="47"/>
      <c r="J51" s="47"/>
      <c r="K51" s="47">
        <f>VLOOKUP(B51,'[5]Лист3'!$B$310:$I$319,8,FALSE)</f>
        <v>23</v>
      </c>
      <c r="L51" s="47"/>
      <c r="M51" s="47"/>
      <c r="N51" s="48"/>
      <c r="O51" s="47"/>
      <c r="P51" s="49"/>
      <c r="Q51" s="49"/>
      <c r="R51" s="49"/>
      <c r="S51" s="49"/>
      <c r="T51" s="49"/>
      <c r="U51" s="49"/>
      <c r="V51" s="49"/>
      <c r="W51" s="42"/>
      <c r="X51" s="60">
        <f>SUM(E51:W51)</f>
        <v>41</v>
      </c>
    </row>
    <row r="52" spans="1:24" ht="15">
      <c r="A52" s="10">
        <v>20</v>
      </c>
      <c r="B52" s="9" t="s">
        <v>316</v>
      </c>
      <c r="C52" s="25" t="s">
        <v>15</v>
      </c>
      <c r="D52" s="10">
        <v>2007</v>
      </c>
      <c r="E52" s="47">
        <v>11</v>
      </c>
      <c r="F52" s="47"/>
      <c r="G52" s="47"/>
      <c r="H52" s="47"/>
      <c r="I52" s="47"/>
      <c r="J52" s="47"/>
      <c r="K52" s="47"/>
      <c r="L52" s="47"/>
      <c r="M52" s="47"/>
      <c r="N52" s="48"/>
      <c r="O52" s="47"/>
      <c r="P52" s="49"/>
      <c r="Q52" s="49"/>
      <c r="R52" s="49"/>
      <c r="S52" s="49"/>
      <c r="T52" s="49"/>
      <c r="U52" s="49"/>
      <c r="V52" s="49"/>
      <c r="W52" s="42">
        <f>VLOOKUP(B52,'[21]Лист1'!$B$35:$I$44,8,FALSE)</f>
        <v>25</v>
      </c>
      <c r="X52" s="60">
        <f>SUM(E52:W52)</f>
        <v>36</v>
      </c>
    </row>
    <row r="53" spans="1:24" ht="15">
      <c r="A53" s="10">
        <v>21</v>
      </c>
      <c r="B53" s="9" t="s">
        <v>315</v>
      </c>
      <c r="C53" s="25" t="s">
        <v>303</v>
      </c>
      <c r="D53" s="10">
        <v>2007</v>
      </c>
      <c r="E53" s="47">
        <v>12</v>
      </c>
      <c r="F53" s="47"/>
      <c r="G53" s="47"/>
      <c r="H53" s="47"/>
      <c r="I53" s="47"/>
      <c r="J53" s="47"/>
      <c r="K53" s="47">
        <f>VLOOKUP(B53,'[5]Лист3'!$B$310:$I$319,8,FALSE)</f>
        <v>22</v>
      </c>
      <c r="L53" s="47"/>
      <c r="M53" s="47"/>
      <c r="N53" s="48"/>
      <c r="O53" s="47"/>
      <c r="P53" s="49"/>
      <c r="Q53" s="49"/>
      <c r="R53" s="49"/>
      <c r="S53" s="49"/>
      <c r="T53" s="49"/>
      <c r="U53" s="49"/>
      <c r="V53" s="49"/>
      <c r="W53" s="42"/>
      <c r="X53" s="60">
        <f>SUM(E53:W53)</f>
        <v>34</v>
      </c>
    </row>
    <row r="54" spans="1:24" ht="15">
      <c r="A54" s="10">
        <v>22</v>
      </c>
      <c r="B54" s="9" t="s">
        <v>188</v>
      </c>
      <c r="C54" s="25" t="s">
        <v>311</v>
      </c>
      <c r="D54" s="10">
        <v>2008</v>
      </c>
      <c r="E54" s="47">
        <v>10</v>
      </c>
      <c r="F54" s="47">
        <v>20</v>
      </c>
      <c r="G54" s="47"/>
      <c r="H54" s="47"/>
      <c r="I54" s="47"/>
      <c r="J54" s="47"/>
      <c r="K54" s="47"/>
      <c r="L54" s="47"/>
      <c r="M54" s="47"/>
      <c r="N54" s="48"/>
      <c r="O54" s="47"/>
      <c r="P54" s="49"/>
      <c r="Q54" s="49"/>
      <c r="R54" s="49"/>
      <c r="S54" s="49"/>
      <c r="T54" s="49"/>
      <c r="U54" s="49"/>
      <c r="V54" s="49"/>
      <c r="W54" s="42"/>
      <c r="X54" s="60">
        <f>SUM(E54:W54)</f>
        <v>30</v>
      </c>
    </row>
    <row r="55" spans="1:24" ht="15">
      <c r="A55" s="10">
        <v>23</v>
      </c>
      <c r="B55" s="11" t="s">
        <v>803</v>
      </c>
      <c r="C55" s="11" t="s">
        <v>321</v>
      </c>
      <c r="D55" s="10">
        <v>2007</v>
      </c>
      <c r="E55" s="47"/>
      <c r="F55" s="47"/>
      <c r="G55" s="47"/>
      <c r="H55" s="47"/>
      <c r="I55" s="47"/>
      <c r="J55" s="47"/>
      <c r="K55" s="47"/>
      <c r="L55" s="47"/>
      <c r="M55" s="47"/>
      <c r="N55" s="48"/>
      <c r="O55" s="47"/>
      <c r="P55" s="49"/>
      <c r="Q55" s="49"/>
      <c r="R55" s="49"/>
      <c r="S55" s="49"/>
      <c r="T55" s="49">
        <v>26</v>
      </c>
      <c r="U55" s="49"/>
      <c r="V55" s="49"/>
      <c r="W55" s="42"/>
      <c r="X55" s="60">
        <f>SUM(E55:W55)</f>
        <v>26</v>
      </c>
    </row>
    <row r="56" spans="1:24" ht="15">
      <c r="A56" s="10">
        <v>24</v>
      </c>
      <c r="B56" s="85" t="s">
        <v>893</v>
      </c>
      <c r="C56" s="85" t="s">
        <v>894</v>
      </c>
      <c r="D56" s="10">
        <v>2006</v>
      </c>
      <c r="E56" s="47"/>
      <c r="F56" s="47"/>
      <c r="G56" s="47"/>
      <c r="H56" s="47"/>
      <c r="I56" s="47"/>
      <c r="J56" s="47"/>
      <c r="K56" s="47"/>
      <c r="L56" s="47"/>
      <c r="M56" s="47"/>
      <c r="N56" s="48"/>
      <c r="O56" s="47"/>
      <c r="P56" s="49"/>
      <c r="Q56" s="49"/>
      <c r="R56" s="49"/>
      <c r="S56" s="49"/>
      <c r="T56" s="49"/>
      <c r="U56" s="49">
        <v>25</v>
      </c>
      <c r="V56" s="49"/>
      <c r="W56" s="42"/>
      <c r="X56" s="60">
        <f>SUM(E56:W56)</f>
        <v>25</v>
      </c>
    </row>
    <row r="57" spans="1:24" ht="15" customHeight="1">
      <c r="A57" s="10">
        <v>25</v>
      </c>
      <c r="B57" s="33" t="s">
        <v>653</v>
      </c>
      <c r="C57" s="38" t="s">
        <v>212</v>
      </c>
      <c r="D57" s="80">
        <v>2006</v>
      </c>
      <c r="E57" s="47"/>
      <c r="F57" s="47"/>
      <c r="G57" s="47"/>
      <c r="H57" s="47"/>
      <c r="I57" s="47"/>
      <c r="J57" s="47"/>
      <c r="K57" s="47"/>
      <c r="L57" s="47">
        <f>VLOOKUP(B57,'[6]Лист1'!$B$26:$J$33,9,FALSE)</f>
        <v>24</v>
      </c>
      <c r="M57" s="47"/>
      <c r="N57" s="48"/>
      <c r="O57" s="47"/>
      <c r="P57" s="49"/>
      <c r="Q57" s="49"/>
      <c r="R57" s="49"/>
      <c r="S57" s="49"/>
      <c r="T57" s="49"/>
      <c r="U57" s="49"/>
      <c r="V57" s="49"/>
      <c r="W57" s="42"/>
      <c r="X57" s="60">
        <f>SUM(E57:W57)</f>
        <v>24</v>
      </c>
    </row>
    <row r="58" spans="1:24" ht="15" customHeight="1">
      <c r="A58" s="10">
        <v>25</v>
      </c>
      <c r="B58" s="11" t="s">
        <v>804</v>
      </c>
      <c r="C58" s="11" t="s">
        <v>320</v>
      </c>
      <c r="D58" s="10">
        <v>2006</v>
      </c>
      <c r="E58" s="47"/>
      <c r="F58" s="47"/>
      <c r="G58" s="47"/>
      <c r="H58" s="47"/>
      <c r="I58" s="47"/>
      <c r="J58" s="47"/>
      <c r="K58" s="47"/>
      <c r="L58" s="47"/>
      <c r="M58" s="47"/>
      <c r="N58" s="48"/>
      <c r="O58" s="47"/>
      <c r="P58" s="49"/>
      <c r="Q58" s="49"/>
      <c r="R58" s="49"/>
      <c r="S58" s="49"/>
      <c r="T58" s="49">
        <v>24</v>
      </c>
      <c r="U58" s="49"/>
      <c r="V58" s="49"/>
      <c r="W58" s="42"/>
      <c r="X58" s="60">
        <f>SUM(E58:W58)</f>
        <v>24</v>
      </c>
    </row>
    <row r="59" spans="1:24" ht="15" customHeight="1">
      <c r="A59" s="10">
        <v>27</v>
      </c>
      <c r="B59" s="9" t="s">
        <v>300</v>
      </c>
      <c r="C59" s="25" t="s">
        <v>8</v>
      </c>
      <c r="D59" s="10">
        <v>2006</v>
      </c>
      <c r="E59" s="47">
        <v>23</v>
      </c>
      <c r="F59" s="47"/>
      <c r="G59" s="47"/>
      <c r="H59" s="47"/>
      <c r="I59" s="47"/>
      <c r="J59" s="47"/>
      <c r="K59" s="47"/>
      <c r="L59" s="47"/>
      <c r="M59" s="47"/>
      <c r="N59" s="48"/>
      <c r="O59" s="47"/>
      <c r="P59" s="49"/>
      <c r="Q59" s="49"/>
      <c r="R59" s="49"/>
      <c r="S59" s="49"/>
      <c r="T59" s="49"/>
      <c r="U59" s="49"/>
      <c r="V59" s="49"/>
      <c r="W59" s="42"/>
      <c r="X59" s="60">
        <f>SUM(E59:W59)</f>
        <v>23</v>
      </c>
    </row>
    <row r="60" spans="1:24" ht="15" customHeight="1">
      <c r="A60" s="10">
        <v>27</v>
      </c>
      <c r="B60" s="9" t="s">
        <v>487</v>
      </c>
      <c r="C60" s="25" t="s">
        <v>297</v>
      </c>
      <c r="D60" s="10">
        <v>2006</v>
      </c>
      <c r="E60" s="47"/>
      <c r="F60" s="47">
        <v>23</v>
      </c>
      <c r="G60" s="47"/>
      <c r="H60" s="47"/>
      <c r="I60" s="47"/>
      <c r="J60" s="47"/>
      <c r="K60" s="47"/>
      <c r="L60" s="47"/>
      <c r="M60" s="47"/>
      <c r="N60" s="48"/>
      <c r="O60" s="47"/>
      <c r="P60" s="49"/>
      <c r="Q60" s="49"/>
      <c r="R60" s="49"/>
      <c r="S60" s="49"/>
      <c r="T60" s="49"/>
      <c r="U60" s="49"/>
      <c r="V60" s="49"/>
      <c r="W60" s="42"/>
      <c r="X60" s="60">
        <f>SUM(E60:W60)</f>
        <v>23</v>
      </c>
    </row>
    <row r="61" spans="1:24" ht="15" customHeight="1">
      <c r="A61" s="10">
        <v>27</v>
      </c>
      <c r="B61" s="85" t="s">
        <v>895</v>
      </c>
      <c r="C61" s="85" t="s">
        <v>896</v>
      </c>
      <c r="D61" s="10">
        <v>2007</v>
      </c>
      <c r="E61" s="47"/>
      <c r="F61" s="47"/>
      <c r="G61" s="47"/>
      <c r="H61" s="47"/>
      <c r="I61" s="47"/>
      <c r="J61" s="47"/>
      <c r="K61" s="47"/>
      <c r="L61" s="47"/>
      <c r="M61" s="47"/>
      <c r="N61" s="48"/>
      <c r="O61" s="47"/>
      <c r="P61" s="49"/>
      <c r="Q61" s="49"/>
      <c r="R61" s="49"/>
      <c r="S61" s="49"/>
      <c r="T61" s="49"/>
      <c r="U61" s="49">
        <v>23</v>
      </c>
      <c r="V61" s="49"/>
      <c r="W61" s="42"/>
      <c r="X61" s="60">
        <f>SUM(E61:W61)</f>
        <v>23</v>
      </c>
    </row>
    <row r="62" spans="1:24" ht="15" customHeight="1">
      <c r="A62" s="10">
        <v>27</v>
      </c>
      <c r="B62" s="11" t="s">
        <v>924</v>
      </c>
      <c r="C62" s="11" t="s">
        <v>322</v>
      </c>
      <c r="D62" s="10">
        <v>2007</v>
      </c>
      <c r="E62" s="47"/>
      <c r="F62" s="47"/>
      <c r="G62" s="47"/>
      <c r="H62" s="47"/>
      <c r="I62" s="47"/>
      <c r="J62" s="47"/>
      <c r="K62" s="47"/>
      <c r="L62" s="47"/>
      <c r="M62" s="47"/>
      <c r="N62" s="48"/>
      <c r="O62" s="47"/>
      <c r="P62" s="49"/>
      <c r="Q62" s="49"/>
      <c r="R62" s="49"/>
      <c r="S62" s="49"/>
      <c r="T62" s="49"/>
      <c r="U62" s="49"/>
      <c r="V62" s="49"/>
      <c r="W62" s="42">
        <v>23</v>
      </c>
      <c r="X62" s="60">
        <f>SUM(E62:W62)</f>
        <v>23</v>
      </c>
    </row>
    <row r="63" spans="1:24" ht="15" customHeight="1">
      <c r="A63" s="10">
        <v>31</v>
      </c>
      <c r="B63" s="9" t="s">
        <v>488</v>
      </c>
      <c r="C63" s="25" t="s">
        <v>426</v>
      </c>
      <c r="D63" s="10">
        <v>2007</v>
      </c>
      <c r="E63" s="47"/>
      <c r="F63" s="47">
        <v>22</v>
      </c>
      <c r="G63" s="47"/>
      <c r="H63" s="47"/>
      <c r="I63" s="47"/>
      <c r="J63" s="47"/>
      <c r="K63" s="47"/>
      <c r="L63" s="47"/>
      <c r="M63" s="47"/>
      <c r="N63" s="48"/>
      <c r="O63" s="47"/>
      <c r="P63" s="49"/>
      <c r="Q63" s="49"/>
      <c r="R63" s="49"/>
      <c r="S63" s="49"/>
      <c r="T63" s="49"/>
      <c r="U63" s="49"/>
      <c r="V63" s="49"/>
      <c r="W63" s="42"/>
      <c r="X63" s="60">
        <f>SUM(E63:W63)</f>
        <v>22</v>
      </c>
    </row>
    <row r="64" spans="1:24" ht="15" customHeight="1">
      <c r="A64" s="10">
        <v>32</v>
      </c>
      <c r="B64" s="11" t="s">
        <v>925</v>
      </c>
      <c r="C64" s="11" t="s">
        <v>322</v>
      </c>
      <c r="D64" s="10">
        <v>2010</v>
      </c>
      <c r="E64" s="47"/>
      <c r="F64" s="47"/>
      <c r="G64" s="47"/>
      <c r="H64" s="47"/>
      <c r="I64" s="47"/>
      <c r="J64" s="47"/>
      <c r="K64" s="47"/>
      <c r="L64" s="47"/>
      <c r="M64" s="47"/>
      <c r="N64" s="48"/>
      <c r="O64" s="47"/>
      <c r="P64" s="49"/>
      <c r="Q64" s="49"/>
      <c r="R64" s="49"/>
      <c r="S64" s="49"/>
      <c r="T64" s="49"/>
      <c r="U64" s="49"/>
      <c r="V64" s="49"/>
      <c r="W64" s="42">
        <v>22</v>
      </c>
      <c r="X64" s="60">
        <f>SUM(E64:W64)</f>
        <v>22</v>
      </c>
    </row>
    <row r="65" spans="1:24" ht="15" customHeight="1">
      <c r="A65" s="10">
        <v>33</v>
      </c>
      <c r="B65" s="9" t="s">
        <v>609</v>
      </c>
      <c r="C65" s="38" t="s">
        <v>320</v>
      </c>
      <c r="D65" s="10">
        <v>2006</v>
      </c>
      <c r="E65" s="47"/>
      <c r="F65" s="47"/>
      <c r="G65" s="47"/>
      <c r="H65" s="47"/>
      <c r="I65" s="47">
        <f>VLOOKUP(B65,'[1]Лист3'!$B$179:$H$190,7,FALSE)</f>
        <v>21</v>
      </c>
      <c r="J65" s="47"/>
      <c r="K65" s="47"/>
      <c r="L65" s="47"/>
      <c r="M65" s="47"/>
      <c r="N65" s="48"/>
      <c r="O65" s="47"/>
      <c r="P65" s="49"/>
      <c r="Q65" s="49"/>
      <c r="R65" s="49"/>
      <c r="S65" s="49"/>
      <c r="T65" s="49"/>
      <c r="U65" s="49"/>
      <c r="V65" s="49"/>
      <c r="W65" s="42"/>
      <c r="X65" s="60">
        <f>SUM(E65:W65)</f>
        <v>21</v>
      </c>
    </row>
    <row r="66" spans="1:24" ht="15" customHeight="1">
      <c r="A66" s="10">
        <v>33</v>
      </c>
      <c r="B66" s="9" t="s">
        <v>489</v>
      </c>
      <c r="C66" s="25" t="s">
        <v>183</v>
      </c>
      <c r="D66" s="10">
        <v>2006</v>
      </c>
      <c r="E66" s="47"/>
      <c r="F66" s="47">
        <v>21</v>
      </c>
      <c r="G66" s="47"/>
      <c r="H66" s="47"/>
      <c r="I66" s="47"/>
      <c r="J66" s="47"/>
      <c r="K66" s="47"/>
      <c r="L66" s="47"/>
      <c r="M66" s="47"/>
      <c r="N66" s="48"/>
      <c r="O66" s="47"/>
      <c r="P66" s="49"/>
      <c r="Q66" s="49"/>
      <c r="R66" s="49"/>
      <c r="S66" s="49"/>
      <c r="T66" s="49"/>
      <c r="U66" s="49"/>
      <c r="V66" s="49"/>
      <c r="W66" s="42"/>
      <c r="X66" s="60">
        <f>SUM(E66:W66)</f>
        <v>21</v>
      </c>
    </row>
    <row r="67" spans="1:24" ht="15" customHeight="1">
      <c r="A67" s="10">
        <v>35</v>
      </c>
      <c r="B67" s="9" t="s">
        <v>610</v>
      </c>
      <c r="C67" s="38" t="s">
        <v>320</v>
      </c>
      <c r="D67" s="10">
        <v>2006</v>
      </c>
      <c r="E67" s="47"/>
      <c r="F67" s="47"/>
      <c r="G67" s="47"/>
      <c r="H67" s="47"/>
      <c r="I67" s="47">
        <f>VLOOKUP(B67,'[1]Лист3'!$B$179:$H$190,7,FALSE)</f>
        <v>19</v>
      </c>
      <c r="J67" s="47"/>
      <c r="K67" s="47"/>
      <c r="L67" s="47"/>
      <c r="M67" s="47"/>
      <c r="N67" s="48"/>
      <c r="O67" s="47"/>
      <c r="P67" s="49"/>
      <c r="Q67" s="49"/>
      <c r="R67" s="49"/>
      <c r="S67" s="49"/>
      <c r="T67" s="49">
        <f>VLOOKUP(B67,'[16]Лист3'!$B$25:$I$32,8,FALSE)</f>
        <v>0</v>
      </c>
      <c r="U67" s="49"/>
      <c r="V67" s="49"/>
      <c r="W67" s="42"/>
      <c r="X67" s="60">
        <f>SUM(E67:W67)</f>
        <v>19</v>
      </c>
    </row>
    <row r="68" spans="1:24" ht="15" customHeight="1">
      <c r="A68" s="10">
        <v>36</v>
      </c>
      <c r="B68" s="9" t="s">
        <v>308</v>
      </c>
      <c r="C68" s="25" t="s">
        <v>309</v>
      </c>
      <c r="D68" s="10">
        <v>2006</v>
      </c>
      <c r="E68" s="47">
        <v>17</v>
      </c>
      <c r="F68" s="47"/>
      <c r="G68" s="47"/>
      <c r="H68" s="47"/>
      <c r="I68" s="47"/>
      <c r="J68" s="47"/>
      <c r="K68" s="47"/>
      <c r="L68" s="47"/>
      <c r="M68" s="47"/>
      <c r="N68" s="48"/>
      <c r="O68" s="47"/>
      <c r="P68" s="49"/>
      <c r="Q68" s="49"/>
      <c r="R68" s="49"/>
      <c r="S68" s="49"/>
      <c r="T68" s="49"/>
      <c r="U68" s="49"/>
      <c r="V68" s="49"/>
      <c r="W68" s="42"/>
      <c r="X68" s="60">
        <f>SUM(E68:W68)</f>
        <v>17</v>
      </c>
    </row>
    <row r="69" spans="1:24" ht="15" customHeight="1">
      <c r="A69" s="10">
        <v>37</v>
      </c>
      <c r="B69" s="9" t="s">
        <v>310</v>
      </c>
      <c r="C69" s="25" t="s">
        <v>311</v>
      </c>
      <c r="D69" s="10">
        <v>2007</v>
      </c>
      <c r="E69" s="47">
        <v>16</v>
      </c>
      <c r="F69" s="47"/>
      <c r="G69" s="47"/>
      <c r="H69" s="47"/>
      <c r="I69" s="47"/>
      <c r="J69" s="47"/>
      <c r="K69" s="47"/>
      <c r="L69" s="47"/>
      <c r="M69" s="47"/>
      <c r="N69" s="48"/>
      <c r="O69" s="47"/>
      <c r="P69" s="49"/>
      <c r="Q69" s="49"/>
      <c r="R69" s="49"/>
      <c r="S69" s="49"/>
      <c r="T69" s="49"/>
      <c r="U69" s="49"/>
      <c r="V69" s="49"/>
      <c r="W69" s="42"/>
      <c r="X69" s="60">
        <f>SUM(E69:W69)</f>
        <v>16</v>
      </c>
    </row>
    <row r="70" spans="1:24" ht="15" customHeight="1">
      <c r="A70" s="10">
        <v>38</v>
      </c>
      <c r="B70" s="9" t="s">
        <v>312</v>
      </c>
      <c r="C70" s="25" t="s">
        <v>15</v>
      </c>
      <c r="D70" s="10">
        <v>2008</v>
      </c>
      <c r="E70" s="47">
        <v>15</v>
      </c>
      <c r="F70" s="47"/>
      <c r="G70" s="47"/>
      <c r="H70" s="47"/>
      <c r="I70" s="47"/>
      <c r="J70" s="47"/>
      <c r="K70" s="47"/>
      <c r="L70" s="47"/>
      <c r="M70" s="47"/>
      <c r="N70" s="48"/>
      <c r="O70" s="47"/>
      <c r="P70" s="49"/>
      <c r="Q70" s="49"/>
      <c r="R70" s="49"/>
      <c r="S70" s="49"/>
      <c r="T70" s="49"/>
      <c r="U70" s="49"/>
      <c r="V70" s="49"/>
      <c r="W70" s="42"/>
      <c r="X70" s="60">
        <f>SUM(E70:W70)</f>
        <v>15</v>
      </c>
    </row>
    <row r="71" spans="1:24" ht="15" customHeight="1">
      <c r="A71" s="10">
        <v>39</v>
      </c>
      <c r="B71" s="9" t="s">
        <v>313</v>
      </c>
      <c r="C71" s="25" t="s">
        <v>297</v>
      </c>
      <c r="D71" s="10">
        <v>2008</v>
      </c>
      <c r="E71" s="47">
        <v>14</v>
      </c>
      <c r="F71" s="47"/>
      <c r="G71" s="47"/>
      <c r="H71" s="47"/>
      <c r="I71" s="47"/>
      <c r="J71" s="47"/>
      <c r="K71" s="47"/>
      <c r="L71" s="47"/>
      <c r="M71" s="47"/>
      <c r="N71" s="48"/>
      <c r="O71" s="47"/>
      <c r="P71" s="49"/>
      <c r="Q71" s="49"/>
      <c r="R71" s="49"/>
      <c r="S71" s="49"/>
      <c r="T71" s="49"/>
      <c r="U71" s="49"/>
      <c r="V71" s="49"/>
      <c r="W71" s="42"/>
      <c r="X71" s="60">
        <f>SUM(E71:W71)</f>
        <v>14</v>
      </c>
    </row>
    <row r="72" spans="1:24" ht="15" customHeight="1">
      <c r="A72" s="10">
        <v>40</v>
      </c>
      <c r="B72" s="9" t="s">
        <v>314</v>
      </c>
      <c r="C72" s="25" t="s">
        <v>311</v>
      </c>
      <c r="D72" s="10">
        <v>2008</v>
      </c>
      <c r="E72" s="47">
        <v>13</v>
      </c>
      <c r="F72" s="47"/>
      <c r="G72" s="47"/>
      <c r="H72" s="47"/>
      <c r="I72" s="47"/>
      <c r="J72" s="47"/>
      <c r="K72" s="47"/>
      <c r="L72" s="47"/>
      <c r="M72" s="47"/>
      <c r="N72" s="48"/>
      <c r="O72" s="47"/>
      <c r="P72" s="49"/>
      <c r="Q72" s="49"/>
      <c r="R72" s="49"/>
      <c r="S72" s="49"/>
      <c r="T72" s="49"/>
      <c r="U72" s="49"/>
      <c r="V72" s="49"/>
      <c r="W72" s="42"/>
      <c r="X72" s="60">
        <f>SUM(E72:W72)</f>
        <v>13</v>
      </c>
    </row>
    <row r="73" spans="1:24" ht="15" customHeight="1">
      <c r="A73" s="10">
        <v>41</v>
      </c>
      <c r="B73" s="9" t="s">
        <v>317</v>
      </c>
      <c r="C73" s="25" t="s">
        <v>309</v>
      </c>
      <c r="D73" s="10">
        <v>2009</v>
      </c>
      <c r="E73" s="47">
        <v>9</v>
      </c>
      <c r="F73" s="47"/>
      <c r="G73" s="47"/>
      <c r="H73" s="47"/>
      <c r="I73" s="47"/>
      <c r="J73" s="47"/>
      <c r="K73" s="47"/>
      <c r="L73" s="47"/>
      <c r="M73" s="47"/>
      <c r="N73" s="48"/>
      <c r="O73" s="47"/>
      <c r="P73" s="49"/>
      <c r="Q73" s="49"/>
      <c r="R73" s="49"/>
      <c r="S73" s="49"/>
      <c r="T73" s="49"/>
      <c r="U73" s="49"/>
      <c r="V73" s="49"/>
      <c r="W73" s="42"/>
      <c r="X73" s="60">
        <f>SUM(E73:W73)</f>
        <v>9</v>
      </c>
    </row>
    <row r="74" spans="1:24" ht="15" customHeight="1">
      <c r="A74" s="10">
        <v>42</v>
      </c>
      <c r="B74" s="9" t="s">
        <v>318</v>
      </c>
      <c r="C74" s="25" t="s">
        <v>8</v>
      </c>
      <c r="D74" s="10">
        <v>2008</v>
      </c>
      <c r="E74" s="47">
        <v>8</v>
      </c>
      <c r="F74" s="47"/>
      <c r="G74" s="47"/>
      <c r="H74" s="47"/>
      <c r="I74" s="47"/>
      <c r="J74" s="47"/>
      <c r="K74" s="47"/>
      <c r="L74" s="47"/>
      <c r="M74" s="47"/>
      <c r="N74" s="48"/>
      <c r="O74" s="47"/>
      <c r="P74" s="49"/>
      <c r="Q74" s="49"/>
      <c r="R74" s="49"/>
      <c r="S74" s="49"/>
      <c r="T74" s="49"/>
      <c r="U74" s="49"/>
      <c r="V74" s="49"/>
      <c r="W74" s="42"/>
      <c r="X74" s="60">
        <f>SUM(E74:W74)</f>
        <v>8</v>
      </c>
    </row>
    <row r="75" spans="1:24" ht="15" customHeight="1">
      <c r="A75" s="10">
        <v>43</v>
      </c>
      <c r="B75" s="9" t="s">
        <v>319</v>
      </c>
      <c r="C75" s="25" t="s">
        <v>8</v>
      </c>
      <c r="D75" s="10">
        <v>2008</v>
      </c>
      <c r="E75" s="47">
        <v>7</v>
      </c>
      <c r="F75" s="47"/>
      <c r="G75" s="47"/>
      <c r="H75" s="47"/>
      <c r="I75" s="47"/>
      <c r="J75" s="47"/>
      <c r="K75" s="47"/>
      <c r="L75" s="47"/>
      <c r="M75" s="47"/>
      <c r="N75" s="48"/>
      <c r="O75" s="47"/>
      <c r="P75" s="49"/>
      <c r="Q75" s="49"/>
      <c r="R75" s="49"/>
      <c r="S75" s="49"/>
      <c r="T75" s="49"/>
      <c r="U75" s="49"/>
      <c r="V75" s="49"/>
      <c r="W75" s="42"/>
      <c r="X75" s="60">
        <f>SUM(E75:W75)</f>
        <v>7</v>
      </c>
    </row>
    <row r="76" spans="1:24" ht="17.25" customHeight="1">
      <c r="A76" s="90" t="s">
        <v>515</v>
      </c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</row>
    <row r="77" spans="1:28" ht="15.75" customHeight="1">
      <c r="A77" s="10">
        <v>1</v>
      </c>
      <c r="B77" s="9" t="s">
        <v>9</v>
      </c>
      <c r="C77" s="25" t="s">
        <v>330</v>
      </c>
      <c r="D77" s="10">
        <v>2006</v>
      </c>
      <c r="E77" s="10">
        <v>33</v>
      </c>
      <c r="F77" s="10">
        <v>29</v>
      </c>
      <c r="G77" s="10">
        <v>27</v>
      </c>
      <c r="H77" s="10">
        <v>29</v>
      </c>
      <c r="I77" s="10">
        <f>VLOOKUP(B77,'[1]Лист3'!$B$161:$H$174,7,FALSE)</f>
        <v>31</v>
      </c>
      <c r="J77" s="10">
        <f>VLOOKUP(B77,'[3]Лист3'!$B$130:$I$138,8,FALSE)</f>
        <v>29</v>
      </c>
      <c r="K77" s="10">
        <f>VLOOKUP(B77,'[5]Лист3'!$B$291:$I$306,8,FALSE)</f>
        <v>27</v>
      </c>
      <c r="L77" s="10">
        <f>VLOOKUP(B77,'[6]Лист1'!$B$10:$J$23,9,FALSE)</f>
        <v>29</v>
      </c>
      <c r="M77" s="10">
        <f>VLOOKUP(B77,'[8]Лист1'!$B$9:$I$18,8,FALSE)</f>
        <v>29</v>
      </c>
      <c r="N77" s="44">
        <v>33</v>
      </c>
      <c r="O77" s="42">
        <v>29</v>
      </c>
      <c r="P77" s="49">
        <f>VLOOKUP(B77,'[12]Лист1'!$B$8:$H$17,7,FALSE)</f>
        <v>31</v>
      </c>
      <c r="Q77" s="42">
        <f>VLOOKUP(B77,'[10]Финал'!$B$12:$H$25,7,FALSE)</f>
        <v>24</v>
      </c>
      <c r="R77" s="42">
        <f>VLOOKUP(B77,'[11]Лист1'!$B$14:$I$23,8,FALSE)</f>
        <v>29</v>
      </c>
      <c r="S77" s="42">
        <f>VLOOKUP(B77,'[14]Лист1'!$B$9:$J$16,9,FALSE)</f>
        <v>27</v>
      </c>
      <c r="T77" s="42">
        <f>VLOOKUP(B77,'[16]Лист3'!$B$11:$I$20,8,FALSE)</f>
        <v>31</v>
      </c>
      <c r="U77" s="42">
        <f>VLOOKUP(B77,'[17]Финал'!$B$12:$H$21,7,FALSE)</f>
        <v>31</v>
      </c>
      <c r="V77" s="42">
        <f>VLOOKUP(B77,'[19]Лист1'!$B$7:$H$13,7,FALSE)</f>
        <v>31</v>
      </c>
      <c r="W77" s="42">
        <f>VLOOKUP(B77,'[21]Лист1'!$B$15:$I$31,8,FALSE)</f>
        <v>31</v>
      </c>
      <c r="X77" s="60">
        <f>SUM(E77:W77)</f>
        <v>560</v>
      </c>
      <c r="AA77" s="13"/>
      <c r="AB77" s="20"/>
    </row>
    <row r="78" spans="1:24" ht="15">
      <c r="A78" s="10">
        <v>2</v>
      </c>
      <c r="B78" s="9" t="s">
        <v>174</v>
      </c>
      <c r="C78" s="25" t="s">
        <v>183</v>
      </c>
      <c r="D78" s="10">
        <v>2006</v>
      </c>
      <c r="E78" s="10">
        <v>31</v>
      </c>
      <c r="F78" s="10">
        <v>33</v>
      </c>
      <c r="G78" s="10">
        <v>31</v>
      </c>
      <c r="H78" s="10">
        <v>33</v>
      </c>
      <c r="I78" s="10">
        <f>VLOOKUP(B78,'[1]Лист3'!$B$161:$H$174,7,FALSE)</f>
        <v>33</v>
      </c>
      <c r="J78" s="10">
        <f>VLOOKUP(B78,'[3]Лист3'!$B$130:$I$138,8,FALSE)</f>
        <v>27</v>
      </c>
      <c r="K78" s="10">
        <f>VLOOKUP(B78,'[5]Лист3'!$B$291:$I$306,8,FALSE)</f>
        <v>31</v>
      </c>
      <c r="L78" s="10">
        <f>VLOOKUP(B78,'[6]Лист1'!$B$10:$J$23,9,FALSE)</f>
        <v>33</v>
      </c>
      <c r="M78" s="10">
        <f>VLOOKUP(B78,'[8]Лист1'!$B$9:$I$18,8,FALSE)</f>
        <v>33</v>
      </c>
      <c r="N78" s="44">
        <v>25</v>
      </c>
      <c r="O78" s="42">
        <v>31</v>
      </c>
      <c r="P78" s="49"/>
      <c r="Q78" s="42">
        <f>VLOOKUP(B78,'[10]Финал'!$B$12:$H$25,7,FALSE)</f>
        <v>33</v>
      </c>
      <c r="R78" s="42">
        <f>VLOOKUP(B78,'[11]Лист1'!$B$14:$I$23,8,FALSE)</f>
        <v>31</v>
      </c>
      <c r="S78" s="42">
        <f>VLOOKUP(B78,'[14]Лист1'!$B$9:$J$16,9,FALSE)</f>
        <v>29</v>
      </c>
      <c r="T78" s="42">
        <f>VLOOKUP(B78,'[16]Лист3'!$B$11:$I$20,8,FALSE)</f>
        <v>29</v>
      </c>
      <c r="U78" s="42">
        <f>VLOOKUP(B78,'[17]Финал'!$B$12:$H$21,7,FALSE)</f>
        <v>33</v>
      </c>
      <c r="V78" s="42">
        <f>VLOOKUP(B78,'[19]Лист1'!$B$7:$H$13,7,FALSE)</f>
        <v>29</v>
      </c>
      <c r="W78" s="42">
        <f>VLOOKUP(B78,'[21]Лист1'!$B$15:$I$31,8,FALSE)</f>
        <v>29</v>
      </c>
      <c r="X78" s="60">
        <f>SUM(E78:W78)</f>
        <v>554</v>
      </c>
    </row>
    <row r="79" spans="1:24" ht="15">
      <c r="A79" s="10">
        <v>3</v>
      </c>
      <c r="B79" s="9" t="s">
        <v>217</v>
      </c>
      <c r="C79" s="25" t="s">
        <v>320</v>
      </c>
      <c r="D79" s="10">
        <v>2006</v>
      </c>
      <c r="E79" s="10">
        <v>21</v>
      </c>
      <c r="F79" s="10">
        <v>25</v>
      </c>
      <c r="G79" s="10">
        <v>29</v>
      </c>
      <c r="H79" s="10">
        <v>31</v>
      </c>
      <c r="I79" s="10">
        <f>VLOOKUP(B79,'[1]Лист3'!$B$161:$H$174,7,FALSE)</f>
        <v>29</v>
      </c>
      <c r="J79" s="10">
        <f>VLOOKUP(B79,'[3]Лист3'!$B$130:$I$138,8,FALSE)</f>
        <v>33</v>
      </c>
      <c r="K79" s="10">
        <f>VLOOKUP(B79,'[5]Лист3'!$B$291:$I$306,8,FALSE)</f>
        <v>33</v>
      </c>
      <c r="L79" s="10">
        <f>VLOOKUP(B79,'[6]Лист1'!$B$10:$J$23,9,FALSE)</f>
        <v>31</v>
      </c>
      <c r="M79" s="10">
        <f>VLOOKUP(B79,'[8]Лист1'!$B$9:$I$18,8,FALSE)</f>
        <v>27</v>
      </c>
      <c r="N79" s="44">
        <v>31</v>
      </c>
      <c r="O79" s="42">
        <v>33</v>
      </c>
      <c r="P79" s="49">
        <f>VLOOKUP(B79,'[12]Лист1'!$B$8:$H$17,7,FALSE)</f>
        <v>33</v>
      </c>
      <c r="Q79" s="42">
        <f>VLOOKUP(B79,'[10]Финал'!$B$12:$H$25,7,FALSE)</f>
        <v>31</v>
      </c>
      <c r="R79" s="42">
        <f>VLOOKUP(B79,'[11]Лист1'!$B$14:$I$23,8,FALSE)</f>
        <v>33</v>
      </c>
      <c r="S79" s="42">
        <f>VLOOKUP(B79,'[14]Лист1'!$B$9:$J$16,9,FALSE)</f>
        <v>31</v>
      </c>
      <c r="T79" s="42"/>
      <c r="U79" s="42">
        <f>VLOOKUP(B79,'[17]Финал'!$B$12:$H$21,7,FALSE)</f>
        <v>29</v>
      </c>
      <c r="V79" s="42">
        <f>VLOOKUP(B79,'[19]Лист1'!$B$7:$H$13,7,FALSE)</f>
        <v>33</v>
      </c>
      <c r="W79" s="42">
        <f>VLOOKUP(B79,'[21]Лист1'!$B$15:$I$31,8,FALSE)</f>
        <v>33</v>
      </c>
      <c r="X79" s="60">
        <f>SUM(E79:W79)</f>
        <v>546</v>
      </c>
    </row>
    <row r="80" spans="1:24" ht="15">
      <c r="A80" s="10">
        <v>4</v>
      </c>
      <c r="B80" s="9" t="s">
        <v>201</v>
      </c>
      <c r="C80" s="25" t="s">
        <v>8</v>
      </c>
      <c r="D80" s="10">
        <v>2007</v>
      </c>
      <c r="E80" s="10">
        <v>27</v>
      </c>
      <c r="F80" s="10">
        <v>31</v>
      </c>
      <c r="G80" s="10">
        <v>33</v>
      </c>
      <c r="H80" s="10">
        <v>27</v>
      </c>
      <c r="I80" s="10">
        <f>VLOOKUP(B80,'[1]Лист3'!$B$161:$H$174,7,FALSE)</f>
        <v>25</v>
      </c>
      <c r="J80" s="10">
        <f>VLOOKUP(B80,'[3]Лист3'!$B$130:$I$138,8,FALSE)</f>
        <v>26</v>
      </c>
      <c r="K80" s="10">
        <f>VLOOKUP(B80,'[5]Лист3'!$B$291:$I$306,8,FALSE)</f>
        <v>24</v>
      </c>
      <c r="L80" s="10">
        <f>VLOOKUP(B80,'[6]Лист1'!$B$10:$J$23,9,FALSE)</f>
        <v>26</v>
      </c>
      <c r="M80" s="10">
        <f>VLOOKUP(B80,'[8]Лист1'!$B$9:$I$18,8,FALSE)</f>
        <v>26</v>
      </c>
      <c r="N80" s="44">
        <v>24</v>
      </c>
      <c r="O80" s="42">
        <v>26</v>
      </c>
      <c r="P80" s="49">
        <f>VLOOKUP(B80,'[12]Лист1'!$B$8:$H$17,7,FALSE)</f>
        <v>26</v>
      </c>
      <c r="Q80" s="42">
        <f>VLOOKUP(B80,'[10]Финал'!$B$12:$H$25,7,FALSE)</f>
        <v>23</v>
      </c>
      <c r="R80" s="42">
        <f>VLOOKUP(B80,'[11]Лист1'!$B$14:$I$23,8,FALSE)</f>
        <v>26</v>
      </c>
      <c r="S80" s="42"/>
      <c r="T80" s="42"/>
      <c r="U80" s="42"/>
      <c r="V80" s="42"/>
      <c r="W80" s="42">
        <f>VLOOKUP(B80,'[21]Лист1'!$B$15:$I$31,8,FALSE)</f>
        <v>24</v>
      </c>
      <c r="X80" s="60">
        <f>SUM(E80:W80)</f>
        <v>394</v>
      </c>
    </row>
    <row r="81" spans="1:24" ht="14.25" customHeight="1">
      <c r="A81" s="10">
        <v>5</v>
      </c>
      <c r="B81" s="9" t="s">
        <v>175</v>
      </c>
      <c r="C81" s="25" t="s">
        <v>183</v>
      </c>
      <c r="D81" s="10">
        <v>2006</v>
      </c>
      <c r="E81" s="10">
        <v>19</v>
      </c>
      <c r="F81" s="10">
        <v>20</v>
      </c>
      <c r="G81" s="10">
        <v>21</v>
      </c>
      <c r="H81" s="10"/>
      <c r="I81" s="10">
        <f>VLOOKUP(B81,'[1]Лист3'!$B$161:$H$174,7,FALSE)</f>
        <v>22</v>
      </c>
      <c r="J81" s="10"/>
      <c r="K81" s="10"/>
      <c r="L81" s="10"/>
      <c r="M81" s="10">
        <f>VLOOKUP(B81,'[8]Лист1'!$B$9:$I$18,8,FALSE)</f>
        <v>23</v>
      </c>
      <c r="N81" s="44">
        <v>23</v>
      </c>
      <c r="O81" s="42">
        <v>25</v>
      </c>
      <c r="P81" s="49">
        <f>VLOOKUP(B81,'[12]Лист1'!$B$8:$H$17,7,FALSE)</f>
        <v>25</v>
      </c>
      <c r="Q81" s="42">
        <f>VLOOKUP(B81,'[10]Финал'!$B$12:$H$25,7,FALSE)</f>
        <v>22</v>
      </c>
      <c r="R81" s="42">
        <f>VLOOKUP(B81,'[11]Лист1'!$B$14:$I$23,8,FALSE)</f>
        <v>22</v>
      </c>
      <c r="S81" s="42"/>
      <c r="T81" s="42"/>
      <c r="U81" s="42">
        <f>VLOOKUP(B81,'[17]Финал'!$B$12:$H$21,7,FALSE)</f>
        <v>27</v>
      </c>
      <c r="V81" s="42">
        <f>VLOOKUP(B81,'[19]Лист1'!$B$7:$H$13,7,FALSE)</f>
        <v>27</v>
      </c>
      <c r="W81" s="42">
        <f>VLOOKUP(B81,'[21]Лист1'!$B$15:$I$31,8,FALSE)</f>
        <v>22</v>
      </c>
      <c r="X81" s="60">
        <f>SUM(E81:W81)</f>
        <v>298</v>
      </c>
    </row>
    <row r="82" spans="1:24" ht="14.25" customHeight="1">
      <c r="A82" s="10">
        <v>6</v>
      </c>
      <c r="B82" s="9" t="s">
        <v>161</v>
      </c>
      <c r="C82" s="25" t="s">
        <v>8</v>
      </c>
      <c r="D82" s="10">
        <v>2006</v>
      </c>
      <c r="E82" s="10">
        <v>25</v>
      </c>
      <c r="F82" s="10">
        <v>26</v>
      </c>
      <c r="G82" s="10">
        <v>24</v>
      </c>
      <c r="H82" s="10">
        <v>25</v>
      </c>
      <c r="I82" s="10">
        <f>VLOOKUP(B82,'[1]Лист3'!$B$161:$H$174,7,FALSE)</f>
        <v>24</v>
      </c>
      <c r="J82" s="10">
        <f>VLOOKUP(B82,'[3]Лист3'!$B$130:$I$138,8,FALSE)</f>
        <v>31</v>
      </c>
      <c r="K82" s="10">
        <f>VLOOKUP(B82,'[5]Лист3'!$B$291:$I$306,8,FALSE)</f>
        <v>25</v>
      </c>
      <c r="L82" s="10"/>
      <c r="M82" s="10"/>
      <c r="N82" s="30"/>
      <c r="O82" s="42">
        <v>27</v>
      </c>
      <c r="P82" s="49">
        <f>VLOOKUP(B82,'[12]Лист1'!$B$8:$H$17,7,FALSE)</f>
        <v>29</v>
      </c>
      <c r="Q82" s="42">
        <f>VLOOKUP(B82,'[10]Финал'!$B$12:$H$25,7,FALSE)</f>
        <v>29</v>
      </c>
      <c r="R82" s="42">
        <f>VLOOKUP(B82,'[11]Лист1'!$B$14:$I$23,8,FALSE)</f>
        <v>27</v>
      </c>
      <c r="S82" s="42"/>
      <c r="T82" s="42"/>
      <c r="U82" s="42"/>
      <c r="V82" s="42"/>
      <c r="W82" s="42"/>
      <c r="X82" s="60">
        <f>SUM(E82:W82)</f>
        <v>292</v>
      </c>
    </row>
    <row r="83" spans="1:24" ht="15">
      <c r="A83" s="10">
        <v>7</v>
      </c>
      <c r="B83" s="9" t="s">
        <v>185</v>
      </c>
      <c r="C83" s="25" t="s">
        <v>270</v>
      </c>
      <c r="D83" s="10">
        <v>2010</v>
      </c>
      <c r="E83" s="10">
        <v>16</v>
      </c>
      <c r="F83" s="10">
        <v>23</v>
      </c>
      <c r="G83" s="10">
        <v>20</v>
      </c>
      <c r="H83" s="10">
        <v>18</v>
      </c>
      <c r="I83" s="10">
        <f>VLOOKUP(B83,'[1]Лист3'!$B$161:$H$174,7,FALSE)</f>
        <v>21</v>
      </c>
      <c r="J83" s="10">
        <f>VLOOKUP(B83,'[3]Лист3'!$B$130:$I$138,8,FALSE)</f>
        <v>25</v>
      </c>
      <c r="K83" s="10">
        <f>VLOOKUP(B83,'[5]Лист3'!$B$291:$I$306,8,FALSE)</f>
        <v>21</v>
      </c>
      <c r="L83" s="10">
        <f>VLOOKUP(B83,'[6]Лист1'!$B$10:$J$23,9,FALSE)</f>
        <v>21</v>
      </c>
      <c r="M83" s="10">
        <f>VLOOKUP(B83,'[8]Лист1'!$B$9:$I$18,8,FALSE)</f>
        <v>25</v>
      </c>
      <c r="N83" s="30"/>
      <c r="O83" s="43"/>
      <c r="P83" s="49"/>
      <c r="Q83" s="42">
        <f>VLOOKUP(B83,'[10]Финал'!$B$12:$H$25,7,FALSE)</f>
        <v>20</v>
      </c>
      <c r="R83" s="42">
        <f>VLOOKUP(B83,'[11]Лист1'!$B$14:$I$23,8,FALSE)</f>
        <v>23</v>
      </c>
      <c r="S83" s="42"/>
      <c r="T83" s="42"/>
      <c r="U83" s="42"/>
      <c r="V83" s="42"/>
      <c r="W83" s="42"/>
      <c r="X83" s="60">
        <f>SUM(E83:W83)</f>
        <v>233</v>
      </c>
    </row>
    <row r="84" spans="1:24" ht="15">
      <c r="A84" s="10">
        <v>8</v>
      </c>
      <c r="B84" s="9" t="s">
        <v>251</v>
      </c>
      <c r="C84" s="25" t="s">
        <v>8</v>
      </c>
      <c r="D84" s="10">
        <v>2007</v>
      </c>
      <c r="E84" s="10">
        <v>24</v>
      </c>
      <c r="F84" s="10">
        <v>27</v>
      </c>
      <c r="G84" s="10">
        <v>25</v>
      </c>
      <c r="H84" s="10">
        <v>26</v>
      </c>
      <c r="I84" s="10">
        <f>VLOOKUP(B84,'[1]Лист3'!$B$161:$H$174,7,FALSE)</f>
        <v>26</v>
      </c>
      <c r="J84" s="10"/>
      <c r="K84" s="10">
        <f>VLOOKUP(B84,'[5]Лист3'!$B$291:$I$306,8,FALSE)</f>
        <v>26</v>
      </c>
      <c r="L84" s="10">
        <f>VLOOKUP(B84,'[6]Лист1'!$B$10:$J$23,9,FALSE)</f>
        <v>25</v>
      </c>
      <c r="M84" s="10">
        <f>VLOOKUP(B84,'[8]Лист1'!$B$9:$I$18,8,FALSE)</f>
        <v>31</v>
      </c>
      <c r="N84" s="30"/>
      <c r="O84" s="43"/>
      <c r="P84" s="49"/>
      <c r="Q84" s="42"/>
      <c r="R84" s="42"/>
      <c r="S84" s="42"/>
      <c r="T84" s="42"/>
      <c r="U84" s="42"/>
      <c r="V84" s="42"/>
      <c r="W84" s="42">
        <f>VLOOKUP(B84,'[21]Лист1'!$B$15:$I$31,8,FALSE)</f>
        <v>21</v>
      </c>
      <c r="X84" s="60">
        <f>SUM(E84:W84)</f>
        <v>231</v>
      </c>
    </row>
    <row r="85" spans="1:24" ht="15">
      <c r="A85" s="10">
        <v>9</v>
      </c>
      <c r="B85" s="31" t="s">
        <v>636</v>
      </c>
      <c r="C85" s="25" t="s">
        <v>303</v>
      </c>
      <c r="D85" s="10">
        <v>2010</v>
      </c>
      <c r="E85" s="10">
        <v>0</v>
      </c>
      <c r="F85" s="10">
        <v>14</v>
      </c>
      <c r="G85" s="10"/>
      <c r="H85" s="10">
        <v>12</v>
      </c>
      <c r="I85" s="10"/>
      <c r="J85" s="10">
        <v>22</v>
      </c>
      <c r="K85" s="10">
        <f>VLOOKUP(B85,'[5]Лист3'!$B$291:$I$306,8,FALSE)</f>
        <v>15</v>
      </c>
      <c r="L85" s="10">
        <f>VLOOKUP(B85,'[6]Лист1'!$B$10:$J$23,9,FALSE)</f>
        <v>18</v>
      </c>
      <c r="M85" s="10"/>
      <c r="N85" s="44">
        <v>18</v>
      </c>
      <c r="O85" s="42">
        <v>24</v>
      </c>
      <c r="P85" s="49">
        <f>VLOOKUP(B85,'[12]Лист1'!$B$8:$H$17,7,FALSE)</f>
        <v>22</v>
      </c>
      <c r="Q85" s="42">
        <f>VLOOKUP(B85,'[10]Финал'!$B$12:$H$25,7,FALSE)</f>
        <v>18</v>
      </c>
      <c r="R85" s="42"/>
      <c r="S85" s="42">
        <f>VLOOKUP(B85,'[14]Лист1'!$B$9:$J$16,9,FALSE)</f>
        <v>24</v>
      </c>
      <c r="T85" s="42"/>
      <c r="U85" s="42">
        <f>VLOOKUP(B85,'[17]Финал'!$B$12:$H$21,7,FALSE)</f>
        <v>24</v>
      </c>
      <c r="V85" s="42"/>
      <c r="W85" s="42">
        <f>VLOOKUP(B85,'[21]Лист1'!$B$15:$I$31,8,FALSE)</f>
        <v>17</v>
      </c>
      <c r="X85" s="60">
        <f>SUM(E85:W85)</f>
        <v>228</v>
      </c>
    </row>
    <row r="86" spans="1:24" ht="15">
      <c r="A86" s="10">
        <v>10</v>
      </c>
      <c r="B86" s="9" t="s">
        <v>278</v>
      </c>
      <c r="C86" s="25" t="s">
        <v>333</v>
      </c>
      <c r="D86" s="10">
        <v>2006</v>
      </c>
      <c r="E86" s="10">
        <v>14</v>
      </c>
      <c r="F86" s="10"/>
      <c r="G86" s="10">
        <v>23</v>
      </c>
      <c r="H86" s="10">
        <v>19</v>
      </c>
      <c r="I86" s="10">
        <f>VLOOKUP(B86,'[1]Лист3'!$B$161:$H$174,7,FALSE)</f>
        <v>27</v>
      </c>
      <c r="J86" s="10"/>
      <c r="K86" s="10">
        <f>VLOOKUP(B86,'[5]Лист3'!$B$291:$I$306,8,FALSE)</f>
        <v>29</v>
      </c>
      <c r="L86" s="10"/>
      <c r="M86" s="10"/>
      <c r="N86" s="44">
        <v>27</v>
      </c>
      <c r="O86" s="44"/>
      <c r="P86" s="49"/>
      <c r="Q86" s="42">
        <f>VLOOKUP(B86,'[10]Финал'!$B$12:$H$25,7,FALSE)</f>
        <v>25</v>
      </c>
      <c r="R86" s="42">
        <f>VLOOKUP(B86,'[11]Лист1'!$B$14:$I$23,8,FALSE)</f>
        <v>24</v>
      </c>
      <c r="S86" s="42">
        <f>VLOOKUP(B86,'[14]Лист1'!$B$9:$J$16,9,FALSE)</f>
        <v>26</v>
      </c>
      <c r="T86" s="42"/>
      <c r="U86" s="42"/>
      <c r="V86" s="42"/>
      <c r="W86" s="42"/>
      <c r="X86" s="60">
        <f>SUM(E86:W86)</f>
        <v>214</v>
      </c>
    </row>
    <row r="87" spans="1:24" ht="15">
      <c r="A87" s="10">
        <v>11</v>
      </c>
      <c r="B87" s="9" t="s">
        <v>275</v>
      </c>
      <c r="C87" s="25" t="s">
        <v>332</v>
      </c>
      <c r="D87" s="10">
        <v>2007</v>
      </c>
      <c r="E87" s="10">
        <v>18</v>
      </c>
      <c r="F87" s="10">
        <v>22</v>
      </c>
      <c r="G87" s="10">
        <v>26</v>
      </c>
      <c r="H87" s="10">
        <v>24</v>
      </c>
      <c r="I87" s="10">
        <f>VLOOKUP(B87,'[1]Лист3'!$B$161:$H$174,7,FALSE)</f>
        <v>23</v>
      </c>
      <c r="J87" s="10"/>
      <c r="K87" s="10">
        <f>VLOOKUP(B87,'[5]Лист3'!$B$291:$I$306,8,FALSE)</f>
        <v>23</v>
      </c>
      <c r="L87" s="10">
        <f>VLOOKUP(B87,'[6]Лист1'!$B$10:$J$23,9,FALSE)</f>
        <v>27</v>
      </c>
      <c r="M87" s="10"/>
      <c r="N87" s="30"/>
      <c r="O87" s="43"/>
      <c r="P87" s="49"/>
      <c r="Q87" s="42"/>
      <c r="R87" s="42"/>
      <c r="S87" s="42"/>
      <c r="T87" s="42"/>
      <c r="U87" s="42"/>
      <c r="V87" s="42"/>
      <c r="W87" s="42"/>
      <c r="X87" s="60">
        <f>SUM(E87:W87)</f>
        <v>163</v>
      </c>
    </row>
    <row r="88" spans="1:24" ht="15">
      <c r="A88" s="10">
        <v>12</v>
      </c>
      <c r="B88" s="9" t="s">
        <v>286</v>
      </c>
      <c r="C88" s="25" t="s">
        <v>8</v>
      </c>
      <c r="D88" s="10">
        <v>2007</v>
      </c>
      <c r="E88" s="10">
        <v>6</v>
      </c>
      <c r="F88" s="10"/>
      <c r="G88" s="10"/>
      <c r="H88" s="10">
        <v>13</v>
      </c>
      <c r="I88" s="10">
        <f>VLOOKUP(B88,'[1]Лист3'!$B$161:$H$174,7,FALSE)</f>
        <v>17</v>
      </c>
      <c r="J88" s="10">
        <f>VLOOKUP(B88,'[3]Лист3'!$B$130:$I$138,8,FALSE)</f>
        <v>24</v>
      </c>
      <c r="K88" s="10">
        <f>VLOOKUP(B88,'[5]Лист3'!$B$291:$I$306,8,FALSE)</f>
        <v>19</v>
      </c>
      <c r="L88" s="10">
        <f>VLOOKUP(B88,'[6]Лист1'!$B$10:$J$23,9,FALSE)</f>
        <v>19</v>
      </c>
      <c r="M88" s="10">
        <f>VLOOKUP(B88,'[8]Лист1'!$B$9:$I$18,8,FALSE)</f>
        <v>22</v>
      </c>
      <c r="N88" s="30"/>
      <c r="O88" s="43"/>
      <c r="P88" s="49"/>
      <c r="Q88" s="42"/>
      <c r="R88" s="42"/>
      <c r="S88" s="42"/>
      <c r="T88" s="42"/>
      <c r="U88" s="42"/>
      <c r="V88" s="42"/>
      <c r="W88" s="42"/>
      <c r="X88" s="60">
        <f>SUM(E88:W88)</f>
        <v>120</v>
      </c>
    </row>
    <row r="89" spans="1:24" ht="15">
      <c r="A89" s="10">
        <v>13</v>
      </c>
      <c r="B89" s="9" t="s">
        <v>279</v>
      </c>
      <c r="C89" s="25" t="s">
        <v>322</v>
      </c>
      <c r="D89" s="10">
        <v>2006</v>
      </c>
      <c r="E89" s="10">
        <v>13</v>
      </c>
      <c r="F89" s="10"/>
      <c r="G89" s="10"/>
      <c r="H89" s="10">
        <v>23</v>
      </c>
      <c r="I89" s="10"/>
      <c r="J89" s="10"/>
      <c r="K89" s="10"/>
      <c r="L89" s="10"/>
      <c r="M89" s="10"/>
      <c r="N89" s="44">
        <v>26</v>
      </c>
      <c r="O89" s="44"/>
      <c r="P89" s="49">
        <f>VLOOKUP(B89,'[12]Лист1'!$B$8:$H$17,7,FALSE)</f>
        <v>27</v>
      </c>
      <c r="Q89" s="42"/>
      <c r="R89" s="42"/>
      <c r="S89" s="42"/>
      <c r="T89" s="42"/>
      <c r="U89" s="42"/>
      <c r="V89" s="42"/>
      <c r="W89" s="42">
        <f>VLOOKUP(B89,'[21]Лист1'!$B$15:$I$31,8,FALSE)</f>
        <v>23</v>
      </c>
      <c r="X89" s="60">
        <f>SUM(E89:W89)</f>
        <v>112</v>
      </c>
    </row>
    <row r="90" spans="1:24" ht="15">
      <c r="A90" s="10">
        <v>14</v>
      </c>
      <c r="B90" s="9" t="s">
        <v>287</v>
      </c>
      <c r="C90" s="25" t="s">
        <v>299</v>
      </c>
      <c r="D90" s="10">
        <v>2006</v>
      </c>
      <c r="E90" s="10">
        <v>5</v>
      </c>
      <c r="F90" s="10"/>
      <c r="G90" s="10"/>
      <c r="H90" s="10">
        <v>16</v>
      </c>
      <c r="I90" s="10"/>
      <c r="J90" s="10">
        <f>VLOOKUP(B90,'[3]Лист3'!$B$130:$I$138,8,FALSE)</f>
        <v>23</v>
      </c>
      <c r="K90" s="10">
        <f>VLOOKUP(B90,'[5]Лист3'!$B$291:$I$306,8,FALSE)</f>
        <v>17</v>
      </c>
      <c r="L90" s="10"/>
      <c r="M90" s="10"/>
      <c r="N90" s="44">
        <v>20</v>
      </c>
      <c r="O90" s="44"/>
      <c r="P90" s="49"/>
      <c r="Q90" s="42">
        <f>VLOOKUP(B90,'[10]Финал'!$B$12:$H$25,7,FALSE)</f>
        <v>19</v>
      </c>
      <c r="R90" s="42"/>
      <c r="S90" s="42"/>
      <c r="T90" s="42"/>
      <c r="U90" s="42"/>
      <c r="V90" s="42"/>
      <c r="W90" s="42"/>
      <c r="X90" s="60">
        <f>SUM(E90:W90)</f>
        <v>100</v>
      </c>
    </row>
    <row r="91" spans="1:24" ht="15">
      <c r="A91" s="10">
        <v>15</v>
      </c>
      <c r="B91" s="9" t="s">
        <v>485</v>
      </c>
      <c r="C91" s="25" t="s">
        <v>183</v>
      </c>
      <c r="D91" s="10">
        <v>2008</v>
      </c>
      <c r="E91" s="10"/>
      <c r="F91" s="10">
        <v>15</v>
      </c>
      <c r="G91" s="10"/>
      <c r="H91" s="10"/>
      <c r="I91" s="10"/>
      <c r="J91" s="10"/>
      <c r="K91" s="10"/>
      <c r="L91" s="10"/>
      <c r="M91" s="10"/>
      <c r="N91" s="30"/>
      <c r="O91" s="43"/>
      <c r="P91" s="49">
        <f>VLOOKUP(B91,'[12]Лист1'!$B$8:$H$17,7,FALSE)</f>
        <v>23</v>
      </c>
      <c r="Q91" s="42"/>
      <c r="R91" s="42"/>
      <c r="S91" s="42"/>
      <c r="T91" s="42"/>
      <c r="U91" s="42">
        <f>VLOOKUP(B91,'[17]Финал'!$B$12:$H$21,7,FALSE)</f>
        <v>26</v>
      </c>
      <c r="V91" s="42">
        <f>VLOOKUP(B91,'[19]Лист1'!$B$7:$H$13,7,FALSE)</f>
        <v>26</v>
      </c>
      <c r="W91" s="42"/>
      <c r="X91" s="60">
        <f>SUM(E91:W91)</f>
        <v>90</v>
      </c>
    </row>
    <row r="92" spans="1:24" ht="15">
      <c r="A92" s="10">
        <v>16</v>
      </c>
      <c r="B92" s="9" t="s">
        <v>236</v>
      </c>
      <c r="C92" s="25" t="s">
        <v>234</v>
      </c>
      <c r="D92" s="10">
        <v>2006</v>
      </c>
      <c r="E92" s="10">
        <v>26</v>
      </c>
      <c r="F92" s="10"/>
      <c r="G92" s="10"/>
      <c r="H92" s="10"/>
      <c r="I92" s="10"/>
      <c r="J92" s="10"/>
      <c r="K92" s="10"/>
      <c r="L92" s="10"/>
      <c r="M92" s="10"/>
      <c r="N92" s="30"/>
      <c r="O92" s="43"/>
      <c r="P92" s="49"/>
      <c r="Q92" s="42"/>
      <c r="R92" s="42"/>
      <c r="S92" s="42"/>
      <c r="T92" s="42">
        <f>VLOOKUP(B92,'[16]Лист3'!$B$11:$I$20,8,FALSE)</f>
        <v>33</v>
      </c>
      <c r="U92" s="42"/>
      <c r="V92" s="42"/>
      <c r="W92" s="42">
        <f>VLOOKUP(B92,'[21]Лист1'!$B$15:$I$31,8,FALSE)</f>
        <v>27</v>
      </c>
      <c r="X92" s="60">
        <f>SUM(E92:W92)</f>
        <v>86</v>
      </c>
    </row>
    <row r="93" spans="1:24" ht="15">
      <c r="A93" s="10">
        <v>17</v>
      </c>
      <c r="B93" s="33" t="s">
        <v>587</v>
      </c>
      <c r="C93" s="38" t="s">
        <v>183</v>
      </c>
      <c r="D93" s="80">
        <v>2007</v>
      </c>
      <c r="E93" s="10"/>
      <c r="F93" s="10"/>
      <c r="G93" s="10"/>
      <c r="H93" s="10">
        <v>17</v>
      </c>
      <c r="I93" s="10">
        <f>VLOOKUP(B93,'[1]Лист3'!$B$161:$H$174,7,FALSE)</f>
        <v>19</v>
      </c>
      <c r="J93" s="10"/>
      <c r="K93" s="10"/>
      <c r="L93" s="10">
        <f>VLOOKUP(B93,'[6]Лист1'!$B$10:$J$23,9,FALSE)</f>
        <v>20</v>
      </c>
      <c r="M93" s="10"/>
      <c r="N93" s="44">
        <v>21</v>
      </c>
      <c r="O93" s="44"/>
      <c r="P93" s="49"/>
      <c r="Q93" s="42"/>
      <c r="R93" s="42"/>
      <c r="S93" s="42"/>
      <c r="T93" s="42"/>
      <c r="U93" s="42"/>
      <c r="V93" s="42"/>
      <c r="W93" s="42"/>
      <c r="X93" s="60">
        <f>SUM(E93:W93)</f>
        <v>77</v>
      </c>
    </row>
    <row r="94" spans="1:24" ht="15">
      <c r="A94" s="10">
        <v>18</v>
      </c>
      <c r="B94" s="9" t="s">
        <v>280</v>
      </c>
      <c r="C94" s="25" t="s">
        <v>305</v>
      </c>
      <c r="D94" s="10">
        <v>2006</v>
      </c>
      <c r="E94" s="10">
        <v>12</v>
      </c>
      <c r="F94" s="10">
        <v>21</v>
      </c>
      <c r="G94" s="10"/>
      <c r="H94" s="10"/>
      <c r="I94" s="10"/>
      <c r="J94" s="10"/>
      <c r="K94" s="10">
        <f>VLOOKUP(B94,'[5]Лист3'!$B$291:$I$306,8,FALSE)</f>
        <v>18</v>
      </c>
      <c r="L94" s="10"/>
      <c r="M94" s="10"/>
      <c r="N94" s="30"/>
      <c r="O94" s="43"/>
      <c r="P94" s="49"/>
      <c r="Q94" s="42"/>
      <c r="R94" s="42"/>
      <c r="S94" s="42">
        <f>VLOOKUP(B94,'[14]Лист1'!$B$9:$J$16,9,FALSE)</f>
        <v>25</v>
      </c>
      <c r="T94" s="42"/>
      <c r="U94" s="42"/>
      <c r="V94" s="42"/>
      <c r="W94" s="42"/>
      <c r="X94" s="60">
        <f>SUM(E94:W94)</f>
        <v>76</v>
      </c>
    </row>
    <row r="95" spans="1:24" ht="15">
      <c r="A95" s="10">
        <v>18</v>
      </c>
      <c r="B95" s="31" t="s">
        <v>635</v>
      </c>
      <c r="C95" s="25"/>
      <c r="D95" s="10">
        <v>2007</v>
      </c>
      <c r="E95" s="10"/>
      <c r="F95" s="10">
        <v>16</v>
      </c>
      <c r="G95" s="10"/>
      <c r="H95" s="10"/>
      <c r="I95" s="10"/>
      <c r="J95" s="10"/>
      <c r="K95" s="10">
        <f>VLOOKUP(B95,'[5]Лист3'!$B$291:$I$306,8,FALSE)</f>
        <v>16</v>
      </c>
      <c r="L95" s="10"/>
      <c r="M95" s="10"/>
      <c r="N95" s="44">
        <v>19</v>
      </c>
      <c r="O95" s="44"/>
      <c r="P95" s="49"/>
      <c r="Q95" s="42"/>
      <c r="R95" s="42"/>
      <c r="S95" s="42"/>
      <c r="T95" s="42"/>
      <c r="U95" s="42">
        <f>VLOOKUP(B95,'[17]Финал'!$B$12:$H$21,7,FALSE)</f>
        <v>25</v>
      </c>
      <c r="V95" s="42"/>
      <c r="W95" s="42"/>
      <c r="X95" s="60">
        <f>SUM(E95:W95)</f>
        <v>76</v>
      </c>
    </row>
    <row r="96" spans="1:24" ht="15">
      <c r="A96" s="10">
        <v>20</v>
      </c>
      <c r="B96" s="9" t="s">
        <v>283</v>
      </c>
      <c r="C96" s="25" t="s">
        <v>322</v>
      </c>
      <c r="D96" s="10">
        <v>2006</v>
      </c>
      <c r="E96" s="10">
        <v>9</v>
      </c>
      <c r="F96" s="10">
        <v>17</v>
      </c>
      <c r="G96" s="10"/>
      <c r="H96" s="10"/>
      <c r="I96" s="10"/>
      <c r="J96" s="10"/>
      <c r="K96" s="10"/>
      <c r="L96" s="10"/>
      <c r="M96" s="10"/>
      <c r="N96" s="44">
        <v>22</v>
      </c>
      <c r="O96" s="44"/>
      <c r="P96" s="49">
        <f>VLOOKUP(B96,'[12]Лист1'!$B$8:$H$17,7,FALSE)</f>
        <v>24</v>
      </c>
      <c r="Q96" s="42"/>
      <c r="R96" s="42"/>
      <c r="S96" s="42"/>
      <c r="T96" s="42"/>
      <c r="U96" s="42"/>
      <c r="V96" s="42"/>
      <c r="W96" s="42"/>
      <c r="X96" s="60">
        <f>SUM(E96:W96)</f>
        <v>72</v>
      </c>
    </row>
    <row r="97" spans="1:24" ht="14.25" customHeight="1">
      <c r="A97" s="10">
        <v>21</v>
      </c>
      <c r="B97" s="9" t="s">
        <v>273</v>
      </c>
      <c r="C97" s="25" t="s">
        <v>331</v>
      </c>
      <c r="D97" s="10">
        <v>2007</v>
      </c>
      <c r="E97" s="10">
        <v>23</v>
      </c>
      <c r="F97" s="10">
        <v>24</v>
      </c>
      <c r="G97" s="10">
        <v>22</v>
      </c>
      <c r="H97" s="10"/>
      <c r="I97" s="10"/>
      <c r="J97" s="10"/>
      <c r="K97" s="10"/>
      <c r="L97" s="10"/>
      <c r="M97" s="10"/>
      <c r="N97" s="30"/>
      <c r="O97" s="43"/>
      <c r="P97" s="49"/>
      <c r="Q97" s="42"/>
      <c r="R97" s="42"/>
      <c r="S97" s="42"/>
      <c r="T97" s="42"/>
      <c r="U97" s="42"/>
      <c r="V97" s="42"/>
      <c r="W97" s="42"/>
      <c r="X97" s="60">
        <f>SUM(E97:W97)</f>
        <v>69</v>
      </c>
    </row>
    <row r="98" spans="1:24" ht="14.25" customHeight="1">
      <c r="A98" s="10">
        <v>22</v>
      </c>
      <c r="B98" s="33" t="s">
        <v>634</v>
      </c>
      <c r="C98" s="38" t="s">
        <v>8</v>
      </c>
      <c r="D98" s="80">
        <v>2007</v>
      </c>
      <c r="E98" s="61"/>
      <c r="F98" s="61"/>
      <c r="G98" s="10"/>
      <c r="H98" s="10"/>
      <c r="I98" s="10"/>
      <c r="J98" s="10"/>
      <c r="K98" s="10">
        <v>20</v>
      </c>
      <c r="L98" s="10">
        <f>VLOOKUP(B98,'[6]Лист1'!$B$10:$J$23,9,FALSE)</f>
        <v>24</v>
      </c>
      <c r="M98" s="10">
        <f>VLOOKUP(B98,'[8]Лист1'!$B$9:$I$18,8,FALSE)</f>
        <v>24</v>
      </c>
      <c r="N98" s="30"/>
      <c r="O98" s="43"/>
      <c r="P98" s="49"/>
      <c r="Q98" s="42"/>
      <c r="R98" s="42"/>
      <c r="S98" s="42"/>
      <c r="T98" s="42"/>
      <c r="U98" s="42"/>
      <c r="V98" s="42"/>
      <c r="W98" s="42"/>
      <c r="X98" s="60">
        <f>SUM(E98:W98)</f>
        <v>68</v>
      </c>
    </row>
    <row r="99" spans="1:24" ht="14.25" customHeight="1">
      <c r="A99" s="10">
        <v>23</v>
      </c>
      <c r="B99" s="33" t="s">
        <v>586</v>
      </c>
      <c r="C99" s="38"/>
      <c r="D99" s="80">
        <v>2007</v>
      </c>
      <c r="E99" s="10"/>
      <c r="F99" s="10"/>
      <c r="G99" s="10"/>
      <c r="H99" s="10">
        <v>20</v>
      </c>
      <c r="I99" s="10"/>
      <c r="J99" s="10"/>
      <c r="K99" s="10"/>
      <c r="L99" s="10">
        <f>VLOOKUP(B99,'[6]Лист1'!$B$10:$J$23,9,FALSE)</f>
        <v>23</v>
      </c>
      <c r="M99" s="10"/>
      <c r="N99" s="30"/>
      <c r="O99" s="43"/>
      <c r="P99" s="49"/>
      <c r="Q99" s="42">
        <f>VLOOKUP(B99,'[10]Финал'!$B$12:$H$25,7,FALSE)</f>
        <v>21</v>
      </c>
      <c r="R99" s="42"/>
      <c r="S99" s="42"/>
      <c r="T99" s="42"/>
      <c r="U99" s="42"/>
      <c r="V99" s="42"/>
      <c r="W99" s="42"/>
      <c r="X99" s="60">
        <f>SUM(E99:W99)</f>
        <v>64</v>
      </c>
    </row>
    <row r="100" spans="1:24" ht="15">
      <c r="A100" s="10">
        <v>24</v>
      </c>
      <c r="B100" s="9" t="s">
        <v>271</v>
      </c>
      <c r="C100" s="25" t="s">
        <v>324</v>
      </c>
      <c r="D100" s="10">
        <v>2006</v>
      </c>
      <c r="E100" s="10">
        <v>29</v>
      </c>
      <c r="F100" s="10"/>
      <c r="G100" s="10"/>
      <c r="H100" s="10"/>
      <c r="I100" s="10"/>
      <c r="J100" s="10"/>
      <c r="K100" s="10"/>
      <c r="L100" s="10"/>
      <c r="M100" s="10"/>
      <c r="N100" s="30"/>
      <c r="O100" s="43"/>
      <c r="P100" s="49"/>
      <c r="Q100" s="42">
        <f>VLOOKUP(B100,'[10]Финал'!$B$12:$H$25,7,FALSE)</f>
        <v>27</v>
      </c>
      <c r="R100" s="42"/>
      <c r="S100" s="42"/>
      <c r="T100" s="42"/>
      <c r="U100" s="42"/>
      <c r="V100" s="42"/>
      <c r="W100" s="42"/>
      <c r="X100" s="60">
        <f>SUM(E100:W100)</f>
        <v>56</v>
      </c>
    </row>
    <row r="101" spans="1:24" ht="15">
      <c r="A101" s="10">
        <v>24</v>
      </c>
      <c r="B101" s="31" t="s">
        <v>271</v>
      </c>
      <c r="C101" s="32" t="s">
        <v>324</v>
      </c>
      <c r="D101" s="10">
        <v>2006</v>
      </c>
      <c r="E101" s="10"/>
      <c r="F101" s="10"/>
      <c r="G101" s="10"/>
      <c r="H101" s="10"/>
      <c r="I101" s="10"/>
      <c r="J101" s="10"/>
      <c r="K101" s="10"/>
      <c r="L101" s="10"/>
      <c r="M101" s="10"/>
      <c r="N101" s="44">
        <v>29</v>
      </c>
      <c r="O101" s="44"/>
      <c r="P101" s="49"/>
      <c r="Q101" s="42">
        <f>VLOOKUP(B101,'[10]Финал'!$B$12:$H$25,7,FALSE)</f>
        <v>27</v>
      </c>
      <c r="R101" s="42"/>
      <c r="S101" s="42"/>
      <c r="T101" s="42"/>
      <c r="U101" s="42"/>
      <c r="V101" s="42"/>
      <c r="W101" s="42"/>
      <c r="X101" s="60">
        <f>SUM(E101:W101)</f>
        <v>56</v>
      </c>
    </row>
    <row r="102" spans="1:24" ht="15">
      <c r="A102" s="10">
        <v>26</v>
      </c>
      <c r="B102" s="11" t="s">
        <v>805</v>
      </c>
      <c r="C102" s="11" t="s">
        <v>812</v>
      </c>
      <c r="D102" s="12">
        <v>2006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30"/>
      <c r="O102" s="43"/>
      <c r="P102" s="49"/>
      <c r="Q102" s="42"/>
      <c r="R102" s="42"/>
      <c r="S102" s="42"/>
      <c r="T102" s="12">
        <v>27</v>
      </c>
      <c r="U102" s="42"/>
      <c r="V102" s="42"/>
      <c r="W102" s="42">
        <f>VLOOKUP(B102,'[21]Лист1'!$B$15:$I$31,8,FALSE)</f>
        <v>25</v>
      </c>
      <c r="X102" s="60">
        <f>SUM(E102:W102)</f>
        <v>52</v>
      </c>
    </row>
    <row r="103" spans="1:24" ht="15">
      <c r="A103" s="10">
        <v>27</v>
      </c>
      <c r="B103" s="33" t="s">
        <v>654</v>
      </c>
      <c r="C103" s="38" t="s">
        <v>655</v>
      </c>
      <c r="D103" s="10">
        <v>2006</v>
      </c>
      <c r="E103" s="10"/>
      <c r="F103" s="10"/>
      <c r="G103" s="10"/>
      <c r="H103" s="10"/>
      <c r="I103" s="10"/>
      <c r="J103" s="10"/>
      <c r="K103" s="10"/>
      <c r="L103" s="10">
        <f>VLOOKUP(B103,'[6]Лист1'!$B$10:$J$23,9,FALSE)</f>
        <v>22</v>
      </c>
      <c r="M103" s="10"/>
      <c r="N103" s="30"/>
      <c r="O103" s="43"/>
      <c r="P103" s="49"/>
      <c r="Q103" s="42"/>
      <c r="R103" s="42"/>
      <c r="S103" s="42"/>
      <c r="T103" s="42"/>
      <c r="U103" s="42"/>
      <c r="V103" s="42"/>
      <c r="W103" s="42">
        <f>VLOOKUP(B103,'[21]Лист1'!$B$15:$I$31,8,FALSE)</f>
        <v>26</v>
      </c>
      <c r="X103" s="60">
        <f>SUM(E103:W103)</f>
        <v>48</v>
      </c>
    </row>
    <row r="104" spans="1:24" ht="15">
      <c r="A104" s="10">
        <v>28</v>
      </c>
      <c r="B104" s="9" t="s">
        <v>507</v>
      </c>
      <c r="C104" s="25" t="s">
        <v>518</v>
      </c>
      <c r="D104" s="10">
        <v>2006</v>
      </c>
      <c r="E104" s="10"/>
      <c r="F104" s="10"/>
      <c r="G104" s="10">
        <v>19</v>
      </c>
      <c r="H104" s="10">
        <v>22</v>
      </c>
      <c r="I104" s="10">
        <v>2</v>
      </c>
      <c r="J104" s="10"/>
      <c r="K104" s="10"/>
      <c r="L104" s="10"/>
      <c r="M104" s="10"/>
      <c r="N104" s="30"/>
      <c r="O104" s="43"/>
      <c r="P104" s="49"/>
      <c r="Q104" s="42"/>
      <c r="R104" s="42"/>
      <c r="S104" s="42"/>
      <c r="T104" s="42"/>
      <c r="U104" s="42"/>
      <c r="V104" s="42"/>
      <c r="W104" s="42"/>
      <c r="X104" s="60">
        <f>SUM(E104:W104)</f>
        <v>43</v>
      </c>
    </row>
    <row r="105" spans="1:24" ht="15">
      <c r="A105" s="10">
        <v>28</v>
      </c>
      <c r="B105" s="33" t="s">
        <v>605</v>
      </c>
      <c r="C105" s="38" t="s">
        <v>329</v>
      </c>
      <c r="D105" s="10">
        <v>2008</v>
      </c>
      <c r="E105" s="10"/>
      <c r="F105" s="10"/>
      <c r="G105" s="10"/>
      <c r="H105" s="10"/>
      <c r="I105" s="10">
        <v>18</v>
      </c>
      <c r="J105" s="10"/>
      <c r="K105" s="10"/>
      <c r="L105" s="10"/>
      <c r="M105" s="10"/>
      <c r="N105" s="30"/>
      <c r="O105" s="43"/>
      <c r="P105" s="49"/>
      <c r="Q105" s="42"/>
      <c r="R105" s="42"/>
      <c r="S105" s="42"/>
      <c r="T105" s="42"/>
      <c r="U105" s="42"/>
      <c r="V105" s="42">
        <f>VLOOKUP(B105,'[19]Лист1'!$B$7:$H$13,7,FALSE)</f>
        <v>25</v>
      </c>
      <c r="W105" s="42"/>
      <c r="X105" s="60">
        <f>SUM(E105:W105)</f>
        <v>43</v>
      </c>
    </row>
    <row r="106" spans="1:24" ht="15">
      <c r="A106" s="10">
        <v>30</v>
      </c>
      <c r="B106" s="9" t="s">
        <v>274</v>
      </c>
      <c r="C106" s="25" t="s">
        <v>303</v>
      </c>
      <c r="D106" s="10">
        <v>2006</v>
      </c>
      <c r="E106" s="10">
        <v>20</v>
      </c>
      <c r="F106" s="10"/>
      <c r="G106" s="10"/>
      <c r="H106" s="10"/>
      <c r="I106" s="10"/>
      <c r="J106" s="10"/>
      <c r="K106" s="10">
        <f>VLOOKUP(B106,'[5]Лист3'!$B$291:$I$306,8,FALSE)</f>
        <v>22</v>
      </c>
      <c r="L106" s="10"/>
      <c r="M106" s="10"/>
      <c r="N106" s="30"/>
      <c r="O106" s="43"/>
      <c r="P106" s="49"/>
      <c r="Q106" s="42"/>
      <c r="R106" s="42"/>
      <c r="S106" s="42"/>
      <c r="T106" s="42"/>
      <c r="U106" s="42"/>
      <c r="V106" s="42"/>
      <c r="W106" s="42"/>
      <c r="X106" s="60">
        <f>SUM(E106:W106)</f>
        <v>42</v>
      </c>
    </row>
    <row r="107" spans="1:24" ht="15">
      <c r="A107" s="10">
        <v>31</v>
      </c>
      <c r="B107" s="33" t="s">
        <v>588</v>
      </c>
      <c r="C107" s="38" t="s">
        <v>183</v>
      </c>
      <c r="D107" s="80">
        <v>2006</v>
      </c>
      <c r="E107" s="10"/>
      <c r="F107" s="10"/>
      <c r="G107" s="10"/>
      <c r="H107" s="10">
        <v>15</v>
      </c>
      <c r="I107" s="10"/>
      <c r="J107" s="10"/>
      <c r="K107" s="10"/>
      <c r="L107" s="10"/>
      <c r="M107" s="10"/>
      <c r="N107" s="30"/>
      <c r="O107" s="43"/>
      <c r="P107" s="49"/>
      <c r="Q107" s="42"/>
      <c r="R107" s="42"/>
      <c r="S107" s="42"/>
      <c r="T107" s="42"/>
      <c r="U107" s="42"/>
      <c r="V107" s="42"/>
      <c r="W107" s="42">
        <f>VLOOKUP(B107,'[21]Лист1'!$B$15:$I$31,8,FALSE)</f>
        <v>19</v>
      </c>
      <c r="X107" s="60">
        <f>SUM(E107:W107)</f>
        <v>34</v>
      </c>
    </row>
    <row r="108" spans="1:24" ht="15">
      <c r="A108" s="10">
        <v>32</v>
      </c>
      <c r="B108" s="11" t="s">
        <v>789</v>
      </c>
      <c r="C108" s="11" t="s">
        <v>790</v>
      </c>
      <c r="D108" s="10">
        <v>2006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30"/>
      <c r="O108" s="43"/>
      <c r="P108" s="49"/>
      <c r="Q108" s="42"/>
      <c r="R108" s="42"/>
      <c r="S108" s="42">
        <v>33</v>
      </c>
      <c r="T108" s="42"/>
      <c r="U108" s="42"/>
      <c r="V108" s="42"/>
      <c r="W108" s="42"/>
      <c r="X108" s="60">
        <f>SUM(E108:W108)</f>
        <v>33</v>
      </c>
    </row>
    <row r="109" spans="1:24" ht="15">
      <c r="A109" s="10">
        <v>33</v>
      </c>
      <c r="B109" s="9" t="s">
        <v>509</v>
      </c>
      <c r="C109" s="25" t="s">
        <v>15</v>
      </c>
      <c r="D109" s="10">
        <v>2007</v>
      </c>
      <c r="E109" s="10"/>
      <c r="F109" s="10"/>
      <c r="G109" s="10">
        <v>17</v>
      </c>
      <c r="H109" s="10">
        <v>14</v>
      </c>
      <c r="I109" s="10"/>
      <c r="J109" s="10"/>
      <c r="K109" s="10"/>
      <c r="L109" s="10"/>
      <c r="M109" s="10"/>
      <c r="N109" s="30"/>
      <c r="O109" s="43"/>
      <c r="P109" s="49"/>
      <c r="Q109" s="42"/>
      <c r="R109" s="42"/>
      <c r="S109" s="42"/>
      <c r="T109" s="42"/>
      <c r="U109" s="42"/>
      <c r="V109" s="42"/>
      <c r="W109" s="42"/>
      <c r="X109" s="60">
        <f>SUM(E109:W109)</f>
        <v>31</v>
      </c>
    </row>
    <row r="110" spans="1:27" ht="15">
      <c r="A110" s="10">
        <v>34</v>
      </c>
      <c r="B110" s="9" t="s">
        <v>281</v>
      </c>
      <c r="C110" s="25" t="s">
        <v>297</v>
      </c>
      <c r="D110" s="10">
        <v>2006</v>
      </c>
      <c r="E110" s="10">
        <v>11</v>
      </c>
      <c r="F110" s="10">
        <v>19</v>
      </c>
      <c r="G110" s="10"/>
      <c r="H110" s="10"/>
      <c r="I110" s="10"/>
      <c r="J110" s="10"/>
      <c r="K110" s="10"/>
      <c r="L110" s="10"/>
      <c r="M110" s="10"/>
      <c r="N110" s="30"/>
      <c r="O110" s="43"/>
      <c r="P110" s="49"/>
      <c r="Q110" s="42"/>
      <c r="R110" s="42"/>
      <c r="S110" s="42"/>
      <c r="T110" s="42"/>
      <c r="U110" s="42"/>
      <c r="V110" s="42"/>
      <c r="W110" s="42"/>
      <c r="X110" s="60">
        <f>SUM(E110:W110)</f>
        <v>30</v>
      </c>
      <c r="AA110" s="13"/>
    </row>
    <row r="111" spans="1:27" ht="15">
      <c r="A111" s="10">
        <v>35</v>
      </c>
      <c r="B111" s="11" t="s">
        <v>806</v>
      </c>
      <c r="C111" s="11" t="s">
        <v>320</v>
      </c>
      <c r="D111" s="12">
        <v>2006</v>
      </c>
      <c r="E111" s="10"/>
      <c r="F111" s="10"/>
      <c r="G111" s="10"/>
      <c r="H111" s="10"/>
      <c r="I111" s="10"/>
      <c r="J111" s="10"/>
      <c r="K111" s="10"/>
      <c r="L111" s="10"/>
      <c r="M111" s="10"/>
      <c r="N111" s="30"/>
      <c r="O111" s="43"/>
      <c r="P111" s="49"/>
      <c r="Q111" s="42"/>
      <c r="R111" s="42"/>
      <c r="S111" s="42"/>
      <c r="T111" s="12">
        <v>26</v>
      </c>
      <c r="U111" s="42"/>
      <c r="V111" s="42"/>
      <c r="W111" s="42"/>
      <c r="X111" s="60">
        <f>SUM(E111:W111)</f>
        <v>26</v>
      </c>
      <c r="AA111" s="13"/>
    </row>
    <row r="112" spans="1:24" ht="15">
      <c r="A112" s="10">
        <v>36</v>
      </c>
      <c r="B112" s="11" t="s">
        <v>807</v>
      </c>
      <c r="C112" s="11" t="s">
        <v>813</v>
      </c>
      <c r="D112" s="12">
        <v>2006</v>
      </c>
      <c r="E112" s="10"/>
      <c r="F112" s="10"/>
      <c r="G112" s="10"/>
      <c r="H112" s="10"/>
      <c r="I112" s="10"/>
      <c r="J112" s="10"/>
      <c r="K112" s="10"/>
      <c r="L112" s="10"/>
      <c r="M112" s="10"/>
      <c r="N112" s="30"/>
      <c r="O112" s="43"/>
      <c r="P112" s="49"/>
      <c r="Q112" s="42"/>
      <c r="R112" s="42"/>
      <c r="S112" s="42"/>
      <c r="T112" s="12">
        <v>25</v>
      </c>
      <c r="U112" s="42"/>
      <c r="V112" s="42"/>
      <c r="W112" s="42"/>
      <c r="X112" s="60">
        <f>SUM(E112:W112)</f>
        <v>25</v>
      </c>
    </row>
    <row r="113" spans="1:27" ht="15">
      <c r="A113" s="10">
        <v>36</v>
      </c>
      <c r="B113" s="62" t="s">
        <v>748</v>
      </c>
      <c r="C113" s="62" t="s">
        <v>749</v>
      </c>
      <c r="D113" s="10">
        <v>2006</v>
      </c>
      <c r="E113" s="10"/>
      <c r="F113" s="10"/>
      <c r="G113" s="10"/>
      <c r="H113" s="10"/>
      <c r="I113" s="10"/>
      <c r="J113" s="10"/>
      <c r="K113" s="10"/>
      <c r="L113" s="10"/>
      <c r="M113" s="10"/>
      <c r="N113" s="30"/>
      <c r="O113" s="43"/>
      <c r="P113" s="49"/>
      <c r="Q113" s="42"/>
      <c r="R113" s="42">
        <v>25</v>
      </c>
      <c r="S113" s="42"/>
      <c r="T113" s="42"/>
      <c r="U113" s="42"/>
      <c r="V113" s="42"/>
      <c r="W113" s="42"/>
      <c r="X113" s="60">
        <f>SUM(E113:W113)</f>
        <v>25</v>
      </c>
      <c r="AA113" s="13"/>
    </row>
    <row r="114" spans="1:24" ht="15">
      <c r="A114" s="10">
        <v>38</v>
      </c>
      <c r="B114" s="11" t="s">
        <v>808</v>
      </c>
      <c r="C114" s="11" t="s">
        <v>321</v>
      </c>
      <c r="D114" s="12">
        <v>2007</v>
      </c>
      <c r="E114" s="10"/>
      <c r="F114" s="10"/>
      <c r="G114" s="10"/>
      <c r="H114" s="10"/>
      <c r="I114" s="10"/>
      <c r="J114" s="10"/>
      <c r="K114" s="10"/>
      <c r="L114" s="10"/>
      <c r="M114" s="10"/>
      <c r="N114" s="30"/>
      <c r="O114" s="43"/>
      <c r="P114" s="49"/>
      <c r="Q114" s="42"/>
      <c r="R114" s="42"/>
      <c r="S114" s="42"/>
      <c r="T114" s="12">
        <v>24</v>
      </c>
      <c r="U114" s="42"/>
      <c r="V114" s="42"/>
      <c r="W114" s="42"/>
      <c r="X114" s="60">
        <f>SUM(E114:W114)</f>
        <v>24</v>
      </c>
    </row>
    <row r="115" spans="1:24" ht="15">
      <c r="A115" s="10">
        <v>39</v>
      </c>
      <c r="B115" s="11" t="s">
        <v>809</v>
      </c>
      <c r="C115" s="11" t="s">
        <v>321</v>
      </c>
      <c r="D115" s="12">
        <v>2006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30"/>
      <c r="O115" s="43"/>
      <c r="P115" s="49"/>
      <c r="Q115" s="42"/>
      <c r="R115" s="42"/>
      <c r="S115" s="42"/>
      <c r="T115" s="12">
        <v>23</v>
      </c>
      <c r="U115" s="42"/>
      <c r="V115" s="42"/>
      <c r="W115" s="42"/>
      <c r="X115" s="60">
        <f>SUM(E115:W115)</f>
        <v>23</v>
      </c>
    </row>
    <row r="116" spans="1:24" ht="15">
      <c r="A116" s="10">
        <v>40</v>
      </c>
      <c r="B116" s="9" t="s">
        <v>272</v>
      </c>
      <c r="C116" s="25" t="s">
        <v>323</v>
      </c>
      <c r="D116" s="10">
        <v>2006</v>
      </c>
      <c r="E116" s="10">
        <v>23</v>
      </c>
      <c r="F116" s="10"/>
      <c r="G116" s="10"/>
      <c r="H116" s="10"/>
      <c r="I116" s="10"/>
      <c r="J116" s="10"/>
      <c r="K116" s="10"/>
      <c r="L116" s="10"/>
      <c r="M116" s="10"/>
      <c r="N116" s="30"/>
      <c r="O116" s="43"/>
      <c r="P116" s="49"/>
      <c r="Q116" s="42"/>
      <c r="R116" s="42"/>
      <c r="S116" s="42"/>
      <c r="T116" s="42"/>
      <c r="U116" s="42"/>
      <c r="V116" s="42"/>
      <c r="W116" s="42"/>
      <c r="X116" s="60">
        <f>SUM(E116:W116)</f>
        <v>23</v>
      </c>
    </row>
    <row r="117" spans="1:24" ht="15">
      <c r="A117" s="10">
        <v>40</v>
      </c>
      <c r="B117" s="85" t="s">
        <v>897</v>
      </c>
      <c r="C117" s="85" t="s">
        <v>896</v>
      </c>
      <c r="D117" s="10">
        <v>2010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30"/>
      <c r="O117" s="43"/>
      <c r="P117" s="49"/>
      <c r="Q117" s="42"/>
      <c r="R117" s="42"/>
      <c r="S117" s="42"/>
      <c r="T117" s="42"/>
      <c r="U117" s="42">
        <v>23</v>
      </c>
      <c r="V117" s="42"/>
      <c r="W117" s="42"/>
      <c r="X117" s="60">
        <f>SUM(E117:W117)</f>
        <v>23</v>
      </c>
    </row>
    <row r="118" spans="1:24" ht="15">
      <c r="A118" s="10">
        <v>42</v>
      </c>
      <c r="B118" s="11" t="s">
        <v>810</v>
      </c>
      <c r="C118" s="11" t="s">
        <v>321</v>
      </c>
      <c r="D118" s="12">
        <v>2007</v>
      </c>
      <c r="E118" s="10"/>
      <c r="F118" s="10"/>
      <c r="G118" s="10"/>
      <c r="H118" s="10"/>
      <c r="I118" s="10"/>
      <c r="J118" s="10"/>
      <c r="K118" s="10"/>
      <c r="L118" s="10"/>
      <c r="M118" s="10"/>
      <c r="N118" s="30"/>
      <c r="O118" s="43"/>
      <c r="P118" s="49"/>
      <c r="Q118" s="42"/>
      <c r="R118" s="42"/>
      <c r="S118" s="42"/>
      <c r="T118" s="12">
        <v>22</v>
      </c>
      <c r="U118" s="42"/>
      <c r="V118" s="42"/>
      <c r="W118" s="42"/>
      <c r="X118" s="60">
        <f>SUM(E118:W118)</f>
        <v>22</v>
      </c>
    </row>
    <row r="119" spans="1:27" ht="15">
      <c r="A119" s="10">
        <v>42</v>
      </c>
      <c r="B119" s="85" t="s">
        <v>898</v>
      </c>
      <c r="C119" s="85" t="s">
        <v>899</v>
      </c>
      <c r="D119" s="10">
        <v>2007</v>
      </c>
      <c r="E119" s="10"/>
      <c r="F119" s="10"/>
      <c r="G119" s="10"/>
      <c r="H119" s="10"/>
      <c r="I119" s="10"/>
      <c r="J119" s="10"/>
      <c r="K119" s="10"/>
      <c r="L119" s="10"/>
      <c r="M119" s="10"/>
      <c r="N119" s="30"/>
      <c r="O119" s="43"/>
      <c r="P119" s="49"/>
      <c r="Q119" s="42"/>
      <c r="R119" s="42"/>
      <c r="S119" s="42"/>
      <c r="T119" s="42"/>
      <c r="U119" s="42">
        <v>22</v>
      </c>
      <c r="V119" s="42"/>
      <c r="W119" s="42"/>
      <c r="X119" s="60">
        <f>SUM(E119:W119)</f>
        <v>22</v>
      </c>
      <c r="AA119" s="13"/>
    </row>
    <row r="120" spans="1:27" ht="15">
      <c r="A120" s="10">
        <v>44</v>
      </c>
      <c r="B120" s="33" t="s">
        <v>584</v>
      </c>
      <c r="C120" s="38" t="s">
        <v>585</v>
      </c>
      <c r="D120" s="80">
        <v>2007</v>
      </c>
      <c r="E120" s="10"/>
      <c r="F120" s="10"/>
      <c r="G120" s="10"/>
      <c r="H120" s="10">
        <v>21</v>
      </c>
      <c r="I120" s="10"/>
      <c r="J120" s="10"/>
      <c r="K120" s="10"/>
      <c r="L120" s="10"/>
      <c r="M120" s="10"/>
      <c r="N120" s="30"/>
      <c r="O120" s="43"/>
      <c r="P120" s="49"/>
      <c r="Q120" s="42"/>
      <c r="R120" s="42"/>
      <c r="S120" s="42"/>
      <c r="T120" s="42"/>
      <c r="U120" s="42"/>
      <c r="V120" s="42"/>
      <c r="W120" s="42"/>
      <c r="X120" s="60">
        <f>SUM(E120:W120)</f>
        <v>21</v>
      </c>
      <c r="AA120" s="13"/>
    </row>
    <row r="121" spans="1:27" ht="15">
      <c r="A121" s="10">
        <v>44</v>
      </c>
      <c r="B121" s="11" t="s">
        <v>811</v>
      </c>
      <c r="C121" s="11" t="s">
        <v>321</v>
      </c>
      <c r="D121" s="12">
        <v>2007</v>
      </c>
      <c r="E121" s="10"/>
      <c r="F121" s="10"/>
      <c r="G121" s="10"/>
      <c r="H121" s="10"/>
      <c r="I121" s="10"/>
      <c r="J121" s="10"/>
      <c r="K121" s="10"/>
      <c r="L121" s="10"/>
      <c r="M121" s="10"/>
      <c r="N121" s="30"/>
      <c r="O121" s="43"/>
      <c r="P121" s="49"/>
      <c r="Q121" s="42"/>
      <c r="R121" s="42"/>
      <c r="S121" s="42"/>
      <c r="T121" s="12">
        <v>21</v>
      </c>
      <c r="U121" s="42"/>
      <c r="V121" s="42"/>
      <c r="W121" s="42"/>
      <c r="X121" s="60">
        <f>SUM(E121:W121)</f>
        <v>21</v>
      </c>
      <c r="AA121" s="13"/>
    </row>
    <row r="122" spans="1:27" ht="15">
      <c r="A122" s="10">
        <v>46</v>
      </c>
      <c r="B122" s="11" t="s">
        <v>920</v>
      </c>
      <c r="C122" s="11" t="s">
        <v>323</v>
      </c>
      <c r="D122" s="10">
        <v>2006</v>
      </c>
      <c r="E122" s="10"/>
      <c r="F122" s="10"/>
      <c r="G122" s="10"/>
      <c r="H122" s="10"/>
      <c r="I122" s="10"/>
      <c r="J122" s="10"/>
      <c r="K122" s="10"/>
      <c r="L122" s="10"/>
      <c r="M122" s="10"/>
      <c r="N122" s="30"/>
      <c r="O122" s="43"/>
      <c r="P122" s="49"/>
      <c r="Q122" s="42"/>
      <c r="R122" s="42"/>
      <c r="S122" s="42"/>
      <c r="T122" s="42"/>
      <c r="U122" s="42"/>
      <c r="V122" s="42"/>
      <c r="W122" s="42">
        <v>20</v>
      </c>
      <c r="X122" s="60">
        <f>SUM(E122:W122)</f>
        <v>20</v>
      </c>
      <c r="AA122" s="13"/>
    </row>
    <row r="123" spans="1:27" ht="15">
      <c r="A123" s="10">
        <v>47</v>
      </c>
      <c r="B123" s="9" t="s">
        <v>266</v>
      </c>
      <c r="C123" s="25" t="s">
        <v>8</v>
      </c>
      <c r="D123" s="10">
        <v>2006</v>
      </c>
      <c r="E123" s="10"/>
      <c r="F123" s="10">
        <v>18</v>
      </c>
      <c r="G123" s="10"/>
      <c r="H123" s="10"/>
      <c r="I123" s="10"/>
      <c r="J123" s="10"/>
      <c r="K123" s="10"/>
      <c r="L123" s="10"/>
      <c r="M123" s="10"/>
      <c r="N123" s="30"/>
      <c r="O123" s="43"/>
      <c r="P123" s="49"/>
      <c r="Q123" s="42"/>
      <c r="R123" s="42"/>
      <c r="S123" s="42"/>
      <c r="T123" s="42"/>
      <c r="U123" s="42"/>
      <c r="V123" s="42"/>
      <c r="W123" s="42"/>
      <c r="X123" s="60">
        <f>SUM(E123:W123)</f>
        <v>18</v>
      </c>
      <c r="AA123" s="13"/>
    </row>
    <row r="124" spans="1:27" ht="15">
      <c r="A124" s="10">
        <v>47</v>
      </c>
      <c r="B124" s="9" t="s">
        <v>508</v>
      </c>
      <c r="C124" s="25" t="s">
        <v>8</v>
      </c>
      <c r="D124" s="10">
        <v>2008</v>
      </c>
      <c r="E124" s="10"/>
      <c r="F124" s="10"/>
      <c r="G124" s="10">
        <v>18</v>
      </c>
      <c r="H124" s="10"/>
      <c r="I124" s="10"/>
      <c r="J124" s="10"/>
      <c r="K124" s="10"/>
      <c r="L124" s="10"/>
      <c r="M124" s="10"/>
      <c r="N124" s="30"/>
      <c r="O124" s="43"/>
      <c r="P124" s="49"/>
      <c r="Q124" s="42"/>
      <c r="R124" s="42"/>
      <c r="S124" s="42"/>
      <c r="T124" s="42"/>
      <c r="U124" s="42"/>
      <c r="V124" s="42"/>
      <c r="W124" s="42"/>
      <c r="X124" s="60">
        <f>SUM(E124:W124)</f>
        <v>18</v>
      </c>
      <c r="AA124" s="13"/>
    </row>
    <row r="125" spans="1:27" ht="15">
      <c r="A125" s="10">
        <v>47</v>
      </c>
      <c r="B125" s="11" t="s">
        <v>921</v>
      </c>
      <c r="C125" s="11" t="s">
        <v>6</v>
      </c>
      <c r="D125" s="10">
        <v>2006</v>
      </c>
      <c r="E125" s="10"/>
      <c r="F125" s="10"/>
      <c r="G125" s="10"/>
      <c r="H125" s="10"/>
      <c r="I125" s="10"/>
      <c r="J125" s="10"/>
      <c r="K125" s="10"/>
      <c r="L125" s="10"/>
      <c r="M125" s="10"/>
      <c r="N125" s="30"/>
      <c r="O125" s="43"/>
      <c r="P125" s="49"/>
      <c r="Q125" s="42"/>
      <c r="R125" s="42"/>
      <c r="S125" s="42"/>
      <c r="T125" s="42"/>
      <c r="U125" s="42"/>
      <c r="V125" s="42"/>
      <c r="W125" s="42">
        <v>18</v>
      </c>
      <c r="X125" s="60">
        <f>SUM(E125:W125)</f>
        <v>18</v>
      </c>
      <c r="AA125" s="13"/>
    </row>
    <row r="126" spans="1:27" ht="15">
      <c r="A126" s="10">
        <v>50</v>
      </c>
      <c r="B126" s="9" t="s">
        <v>276</v>
      </c>
      <c r="C126" s="25" t="s">
        <v>322</v>
      </c>
      <c r="D126" s="10">
        <v>2006</v>
      </c>
      <c r="E126" s="10">
        <v>17</v>
      </c>
      <c r="F126" s="10"/>
      <c r="G126" s="10"/>
      <c r="H126" s="10"/>
      <c r="I126" s="10"/>
      <c r="J126" s="10"/>
      <c r="K126" s="10"/>
      <c r="L126" s="10"/>
      <c r="M126" s="10"/>
      <c r="N126" s="30"/>
      <c r="O126" s="43"/>
      <c r="P126" s="49"/>
      <c r="Q126" s="42"/>
      <c r="R126" s="42"/>
      <c r="S126" s="42"/>
      <c r="T126" s="42"/>
      <c r="U126" s="42"/>
      <c r="V126" s="42"/>
      <c r="W126" s="42"/>
      <c r="X126" s="60">
        <f>SUM(E126:W126)</f>
        <v>17</v>
      </c>
      <c r="AA126" s="13"/>
    </row>
    <row r="127" spans="1:27" ht="15">
      <c r="A127" s="10">
        <v>51</v>
      </c>
      <c r="B127" s="11" t="s">
        <v>922</v>
      </c>
      <c r="C127" s="11" t="s">
        <v>38</v>
      </c>
      <c r="D127" s="10">
        <v>2010</v>
      </c>
      <c r="E127" s="10"/>
      <c r="F127" s="10"/>
      <c r="G127" s="10"/>
      <c r="H127" s="10"/>
      <c r="I127" s="10"/>
      <c r="J127" s="10"/>
      <c r="K127" s="10"/>
      <c r="L127" s="10"/>
      <c r="M127" s="10"/>
      <c r="N127" s="30"/>
      <c r="O127" s="43"/>
      <c r="P127" s="49"/>
      <c r="Q127" s="42"/>
      <c r="R127" s="42"/>
      <c r="S127" s="42"/>
      <c r="T127" s="42"/>
      <c r="U127" s="42"/>
      <c r="V127" s="42"/>
      <c r="W127" s="42">
        <v>16</v>
      </c>
      <c r="X127" s="60">
        <f>SUM(E127:W127)</f>
        <v>16</v>
      </c>
      <c r="AA127" s="13"/>
    </row>
    <row r="128" spans="1:27" ht="15">
      <c r="A128" s="10">
        <v>52</v>
      </c>
      <c r="B128" s="9" t="s">
        <v>277</v>
      </c>
      <c r="C128" s="25" t="s">
        <v>323</v>
      </c>
      <c r="D128" s="10">
        <v>2008</v>
      </c>
      <c r="E128" s="10">
        <v>15</v>
      </c>
      <c r="F128" s="10"/>
      <c r="G128" s="10"/>
      <c r="H128" s="10"/>
      <c r="I128" s="10"/>
      <c r="J128" s="10"/>
      <c r="K128" s="10"/>
      <c r="L128" s="10"/>
      <c r="M128" s="10"/>
      <c r="N128" s="30"/>
      <c r="O128" s="43"/>
      <c r="P128" s="49"/>
      <c r="Q128" s="42"/>
      <c r="R128" s="42"/>
      <c r="S128" s="42"/>
      <c r="T128" s="42"/>
      <c r="U128" s="42"/>
      <c r="V128" s="42"/>
      <c r="W128" s="42"/>
      <c r="X128" s="60">
        <f>SUM(E128:W128)</f>
        <v>15</v>
      </c>
      <c r="AA128" s="13"/>
    </row>
    <row r="129" spans="1:27" ht="15">
      <c r="A129" s="10">
        <v>52</v>
      </c>
      <c r="B129" s="11" t="s">
        <v>923</v>
      </c>
      <c r="C129" s="11" t="s">
        <v>6</v>
      </c>
      <c r="D129" s="10">
        <v>2006</v>
      </c>
      <c r="E129" s="10"/>
      <c r="F129" s="10"/>
      <c r="G129" s="10"/>
      <c r="H129" s="10"/>
      <c r="I129" s="10"/>
      <c r="J129" s="10"/>
      <c r="K129" s="10"/>
      <c r="L129" s="10"/>
      <c r="M129" s="10"/>
      <c r="N129" s="30"/>
      <c r="O129" s="43"/>
      <c r="P129" s="49"/>
      <c r="Q129" s="42"/>
      <c r="R129" s="42"/>
      <c r="S129" s="42"/>
      <c r="T129" s="42"/>
      <c r="U129" s="42"/>
      <c r="V129" s="42"/>
      <c r="W129" s="42">
        <v>15</v>
      </c>
      <c r="X129" s="60">
        <f>SUM(E129:W129)</f>
        <v>15</v>
      </c>
      <c r="AA129" s="13"/>
    </row>
    <row r="130" spans="1:27" ht="15">
      <c r="A130" s="10">
        <v>54</v>
      </c>
      <c r="B130" s="9" t="s">
        <v>282</v>
      </c>
      <c r="C130" s="25" t="s">
        <v>329</v>
      </c>
      <c r="D130" s="10">
        <v>2008</v>
      </c>
      <c r="E130" s="10">
        <v>10</v>
      </c>
      <c r="F130" s="10"/>
      <c r="G130" s="10"/>
      <c r="H130" s="10"/>
      <c r="I130" s="10"/>
      <c r="J130" s="10"/>
      <c r="K130" s="10"/>
      <c r="L130" s="10"/>
      <c r="M130" s="10"/>
      <c r="N130" s="30"/>
      <c r="O130" s="43"/>
      <c r="P130" s="49"/>
      <c r="Q130" s="42"/>
      <c r="R130" s="42"/>
      <c r="S130" s="42"/>
      <c r="T130" s="42"/>
      <c r="U130" s="42"/>
      <c r="V130" s="42"/>
      <c r="W130" s="42"/>
      <c r="X130" s="60">
        <f>SUM(E130:W130)</f>
        <v>10</v>
      </c>
      <c r="AA130" s="13"/>
    </row>
    <row r="131" spans="1:27" ht="15">
      <c r="A131" s="10">
        <v>55</v>
      </c>
      <c r="B131" s="9" t="s">
        <v>284</v>
      </c>
      <c r="C131" s="25" t="s">
        <v>297</v>
      </c>
      <c r="D131" s="10">
        <v>2006</v>
      </c>
      <c r="E131" s="10">
        <v>8</v>
      </c>
      <c r="F131" s="10"/>
      <c r="G131" s="10"/>
      <c r="H131" s="10"/>
      <c r="I131" s="10"/>
      <c r="J131" s="10"/>
      <c r="K131" s="10"/>
      <c r="L131" s="10"/>
      <c r="M131" s="10"/>
      <c r="N131" s="30"/>
      <c r="O131" s="43"/>
      <c r="P131" s="49"/>
      <c r="Q131" s="42"/>
      <c r="R131" s="42"/>
      <c r="S131" s="42"/>
      <c r="T131" s="42"/>
      <c r="U131" s="42"/>
      <c r="V131" s="42"/>
      <c r="W131" s="42"/>
      <c r="X131" s="60">
        <f>SUM(E131:W131)</f>
        <v>8</v>
      </c>
      <c r="AA131" s="13"/>
    </row>
    <row r="132" spans="1:27" ht="15">
      <c r="A132" s="10">
        <v>56</v>
      </c>
      <c r="B132" s="9" t="s">
        <v>285</v>
      </c>
      <c r="C132" s="25" t="s">
        <v>305</v>
      </c>
      <c r="D132" s="10">
        <v>2006</v>
      </c>
      <c r="E132" s="10">
        <v>7</v>
      </c>
      <c r="F132" s="10"/>
      <c r="G132" s="10"/>
      <c r="H132" s="10"/>
      <c r="I132" s="10"/>
      <c r="J132" s="10"/>
      <c r="K132" s="10"/>
      <c r="L132" s="10"/>
      <c r="M132" s="10"/>
      <c r="N132" s="30"/>
      <c r="O132" s="43"/>
      <c r="P132" s="49"/>
      <c r="Q132" s="42"/>
      <c r="R132" s="42"/>
      <c r="S132" s="42"/>
      <c r="T132" s="42"/>
      <c r="U132" s="42"/>
      <c r="V132" s="42"/>
      <c r="W132" s="42"/>
      <c r="X132" s="60">
        <f>SUM(E132:W132)</f>
        <v>7</v>
      </c>
      <c r="AA132" s="13"/>
    </row>
    <row r="133" spans="1:27" ht="15">
      <c r="A133" s="10">
        <v>57</v>
      </c>
      <c r="B133" s="9" t="s">
        <v>288</v>
      </c>
      <c r="C133" s="25" t="s">
        <v>15</v>
      </c>
      <c r="D133" s="10">
        <v>2008</v>
      </c>
      <c r="E133" s="10">
        <v>4</v>
      </c>
      <c r="F133" s="10"/>
      <c r="G133" s="10"/>
      <c r="H133" s="10"/>
      <c r="I133" s="10"/>
      <c r="J133" s="10"/>
      <c r="K133" s="10"/>
      <c r="L133" s="10"/>
      <c r="M133" s="10"/>
      <c r="N133" s="30"/>
      <c r="O133" s="43"/>
      <c r="P133" s="49"/>
      <c r="Q133" s="42"/>
      <c r="R133" s="42"/>
      <c r="S133" s="42"/>
      <c r="T133" s="42"/>
      <c r="U133" s="42"/>
      <c r="V133" s="42"/>
      <c r="W133" s="42"/>
      <c r="X133" s="60">
        <f>SUM(E133:W133)</f>
        <v>4</v>
      </c>
      <c r="AA133" s="13"/>
    </row>
    <row r="134" spans="1:27" ht="15">
      <c r="A134" s="10">
        <v>58</v>
      </c>
      <c r="B134" s="9" t="s">
        <v>289</v>
      </c>
      <c r="C134" s="25" t="s">
        <v>297</v>
      </c>
      <c r="D134" s="10">
        <v>2006</v>
      </c>
      <c r="E134" s="10">
        <v>3</v>
      </c>
      <c r="F134" s="10"/>
      <c r="G134" s="10"/>
      <c r="H134" s="10"/>
      <c r="I134" s="10"/>
      <c r="J134" s="10"/>
      <c r="K134" s="10"/>
      <c r="L134" s="10"/>
      <c r="M134" s="10"/>
      <c r="N134" s="30"/>
      <c r="O134" s="43"/>
      <c r="P134" s="49"/>
      <c r="Q134" s="42"/>
      <c r="R134" s="42"/>
      <c r="S134" s="42"/>
      <c r="T134" s="42"/>
      <c r="U134" s="42"/>
      <c r="V134" s="42"/>
      <c r="W134" s="42"/>
      <c r="X134" s="60">
        <f>SUM(E134:W134)</f>
        <v>3</v>
      </c>
      <c r="AA134" s="13"/>
    </row>
    <row r="135" spans="1:27" ht="15">
      <c r="A135" s="10">
        <v>59</v>
      </c>
      <c r="B135" s="9" t="s">
        <v>290</v>
      </c>
      <c r="C135" s="25" t="s">
        <v>311</v>
      </c>
      <c r="D135" s="10">
        <v>2008</v>
      </c>
      <c r="E135" s="10">
        <v>2</v>
      </c>
      <c r="F135" s="10"/>
      <c r="G135" s="10"/>
      <c r="H135" s="10"/>
      <c r="I135" s="10"/>
      <c r="J135" s="10"/>
      <c r="K135" s="10"/>
      <c r="L135" s="10"/>
      <c r="M135" s="10"/>
      <c r="N135" s="30"/>
      <c r="O135" s="43"/>
      <c r="P135" s="49"/>
      <c r="Q135" s="42"/>
      <c r="R135" s="42"/>
      <c r="S135" s="42"/>
      <c r="T135" s="42"/>
      <c r="U135" s="42"/>
      <c r="V135" s="42"/>
      <c r="W135" s="42"/>
      <c r="X135" s="60">
        <f>SUM(E135:W135)</f>
        <v>2</v>
      </c>
      <c r="AA135" s="13"/>
    </row>
    <row r="136" spans="1:27" ht="15">
      <c r="A136" s="10">
        <v>60</v>
      </c>
      <c r="B136" s="9" t="s">
        <v>291</v>
      </c>
      <c r="C136" s="25" t="s">
        <v>295</v>
      </c>
      <c r="D136" s="10">
        <v>2009</v>
      </c>
      <c r="E136" s="10">
        <v>1</v>
      </c>
      <c r="F136" s="10"/>
      <c r="G136" s="10"/>
      <c r="H136" s="10"/>
      <c r="I136" s="10"/>
      <c r="J136" s="10"/>
      <c r="K136" s="10"/>
      <c r="L136" s="10"/>
      <c r="M136" s="10"/>
      <c r="N136" s="30"/>
      <c r="O136" s="43"/>
      <c r="P136" s="49"/>
      <c r="Q136" s="42"/>
      <c r="R136" s="42"/>
      <c r="S136" s="42"/>
      <c r="T136" s="42"/>
      <c r="U136" s="42"/>
      <c r="V136" s="42"/>
      <c r="W136" s="42"/>
      <c r="X136" s="60">
        <f>SUM(E136:W136)</f>
        <v>1</v>
      </c>
      <c r="AA136" s="13"/>
    </row>
    <row r="137" spans="1:24" ht="12" customHeight="1">
      <c r="A137" s="90" t="s">
        <v>516</v>
      </c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</row>
    <row r="138" spans="1:24" ht="15">
      <c r="A138" s="10">
        <v>1</v>
      </c>
      <c r="B138" s="9" t="s">
        <v>85</v>
      </c>
      <c r="C138" s="25" t="s">
        <v>326</v>
      </c>
      <c r="D138" s="10">
        <v>2004</v>
      </c>
      <c r="E138" s="10">
        <v>33</v>
      </c>
      <c r="F138" s="10">
        <v>29</v>
      </c>
      <c r="G138" s="10">
        <v>33</v>
      </c>
      <c r="H138" s="10">
        <v>33</v>
      </c>
      <c r="I138" s="10">
        <f>VLOOKUP(B138,'[1]Лист3'!$B$121:$I$133,8,FALSE)</f>
        <v>33</v>
      </c>
      <c r="J138" s="10">
        <f>VLOOKUP(B138,'[3]Лист3'!$B$104:$J$112,9,FALSE)</f>
        <v>33</v>
      </c>
      <c r="K138" s="10">
        <f>VLOOKUP(B138,'[5]Лист3'!$B$257:$J$274,9,FALSE)</f>
        <v>33</v>
      </c>
      <c r="L138" s="10">
        <f>VLOOKUP(B138,'[6]Лист1'!$B$56:$J$62,9,FALSE)</f>
        <v>33</v>
      </c>
      <c r="M138" s="10">
        <f>VLOOKUP(B138,'[8]Лист1'!$B$46:$I$52,8,FALSE)</f>
        <v>33</v>
      </c>
      <c r="N138" s="42">
        <v>33</v>
      </c>
      <c r="O138" s="42">
        <v>29</v>
      </c>
      <c r="P138" s="49">
        <f>VLOOKUP(B138,'[12]Лист1'!$B$41:$I$51,8,FALSE)</f>
        <v>33</v>
      </c>
      <c r="Q138" s="42">
        <f>VLOOKUP(B138,'[10]Финал'!$B$44:$H$48,7,FALSE)</f>
        <v>33</v>
      </c>
      <c r="R138" s="42">
        <f>VLOOKUP(B138,'[11]Лист1'!$B$38:$I$42,8,FALSE)</f>
        <v>31</v>
      </c>
      <c r="S138" s="42">
        <f>VLOOKUP(B138,'[14]Лист1'!$B$39:$K$43,10,FALSE)</f>
        <v>33</v>
      </c>
      <c r="T138" s="42"/>
      <c r="U138" s="42">
        <f>VLOOKUP(B138,'[17]Финал'!$B$42:$H$46,7,FALSE)</f>
        <v>33</v>
      </c>
      <c r="V138" s="42">
        <f>VLOOKUP(B138,'[19]Лист1'!$B$36:$I$41,8,FALSE)</f>
        <v>33</v>
      </c>
      <c r="W138" s="42">
        <f>VLOOKUP(B138,'[21]Лист1'!$B$72:$J$83,9,FALSE)</f>
        <v>33</v>
      </c>
      <c r="X138" s="60">
        <f>SUM(E138:W138)</f>
        <v>584</v>
      </c>
    </row>
    <row r="139" spans="1:24" ht="15">
      <c r="A139" s="10">
        <v>2</v>
      </c>
      <c r="B139" s="9" t="s">
        <v>220</v>
      </c>
      <c r="C139" s="25" t="s">
        <v>320</v>
      </c>
      <c r="D139" s="10">
        <v>2004</v>
      </c>
      <c r="E139" s="10">
        <v>31</v>
      </c>
      <c r="F139" s="10">
        <v>33</v>
      </c>
      <c r="G139" s="10">
        <v>31</v>
      </c>
      <c r="H139" s="10">
        <v>31</v>
      </c>
      <c r="I139" s="10">
        <f>VLOOKUP(B139,'[1]Лист3'!$B$121:$I$133,8,FALSE)</f>
        <v>31</v>
      </c>
      <c r="J139" s="10">
        <f>VLOOKUP(B139,'[3]Лист3'!$B$104:$J$112,9,FALSE)</f>
        <v>31</v>
      </c>
      <c r="K139" s="10">
        <f>VLOOKUP(B139,'[5]Лист3'!$B$257:$J$274,9,FALSE)</f>
        <v>31</v>
      </c>
      <c r="L139" s="10">
        <f>VLOOKUP(B139,'[6]Лист1'!$B$56:$J$62,9,FALSE)</f>
        <v>27</v>
      </c>
      <c r="M139" s="10">
        <f>VLOOKUP(B139,'[8]Лист1'!$B$46:$I$52,8,FALSE)</f>
        <v>31</v>
      </c>
      <c r="N139" s="42">
        <v>29</v>
      </c>
      <c r="O139" s="42">
        <v>31</v>
      </c>
      <c r="P139" s="49">
        <f>VLOOKUP(B139,'[12]Лист1'!$B$41:$I$51,8,FALSE)</f>
        <v>29</v>
      </c>
      <c r="Q139" s="42">
        <f>VLOOKUP(B139,'[10]Финал'!$B$44:$H$48,7,FALSE)</f>
        <v>27</v>
      </c>
      <c r="R139" s="42">
        <f>VLOOKUP(B139,'[11]Лист1'!$B$38:$I$42,8,FALSE)</f>
        <v>27</v>
      </c>
      <c r="S139" s="42">
        <f>VLOOKUP(B139,'[14]Лист1'!$B$39:$K$43,10,FALSE)</f>
        <v>31</v>
      </c>
      <c r="T139" s="42">
        <f>VLOOKUP(B139,'[16]Лист3'!$B$54:$J$57,9,FALSE)</f>
        <v>33</v>
      </c>
      <c r="U139" s="42">
        <f>VLOOKUP(B139,'[17]Финал'!$B$42:$H$46,7,FALSE)</f>
        <v>29</v>
      </c>
      <c r="V139" s="42">
        <f>VLOOKUP(B139,'[19]Лист1'!$B$36:$I$41,8,FALSE)</f>
        <v>31</v>
      </c>
      <c r="W139" s="42">
        <f>VLOOKUP(B139,'[21]Лист1'!$B$72:$J$83,9,FALSE)</f>
        <v>31</v>
      </c>
      <c r="X139" s="60">
        <f>SUM(E139:W139)</f>
        <v>575</v>
      </c>
    </row>
    <row r="140" spans="1:24" ht="15">
      <c r="A140" s="10">
        <v>3</v>
      </c>
      <c r="B140" s="9" t="s">
        <v>219</v>
      </c>
      <c r="C140" s="25" t="s">
        <v>320</v>
      </c>
      <c r="D140" s="10">
        <v>2004</v>
      </c>
      <c r="E140" s="10">
        <v>29</v>
      </c>
      <c r="F140" s="10">
        <v>27</v>
      </c>
      <c r="G140" s="10">
        <v>29</v>
      </c>
      <c r="H140" s="10">
        <v>29</v>
      </c>
      <c r="I140" s="10">
        <f>VLOOKUP(B140,'[1]Лист3'!$B$121:$I$133,8,FALSE)</f>
        <v>29</v>
      </c>
      <c r="J140" s="10"/>
      <c r="K140" s="10">
        <f>VLOOKUP(B140,'[5]Лист3'!$B$257:$J$274,9,FALSE)</f>
        <v>29</v>
      </c>
      <c r="L140" s="10">
        <f>VLOOKUP(B140,'[6]Лист1'!$B$56:$J$62,9,FALSE)</f>
        <v>29</v>
      </c>
      <c r="M140" s="10">
        <f>VLOOKUP(B140,'[8]Лист1'!$B$46:$I$52,8,FALSE)</f>
        <v>27</v>
      </c>
      <c r="N140" s="42">
        <v>27</v>
      </c>
      <c r="O140" s="42">
        <v>33</v>
      </c>
      <c r="P140" s="49">
        <f>VLOOKUP(B140,'[12]Лист1'!$B$41:$I$51,8,FALSE)</f>
        <v>27</v>
      </c>
      <c r="Q140" s="42"/>
      <c r="R140" s="42"/>
      <c r="S140" s="42">
        <f>VLOOKUP(B140,'[14]Лист1'!$B$39:$K$43,10,FALSE)</f>
        <v>29</v>
      </c>
      <c r="T140" s="42">
        <f>VLOOKUP(B140,'[16]Лист3'!$B$54:$J$57,9,FALSE)</f>
        <v>31</v>
      </c>
      <c r="U140" s="42">
        <f>VLOOKUP(B140,'[17]Финал'!$B$42:$H$46,7,FALSE)</f>
        <v>31</v>
      </c>
      <c r="V140" s="42">
        <f>VLOOKUP(B140,'[19]Лист1'!$B$36:$I$41,8,FALSE)</f>
        <v>29</v>
      </c>
      <c r="W140" s="42">
        <f>VLOOKUP(B140,'[21]Лист1'!$B$72:$J$83,9,FALSE)</f>
        <v>29</v>
      </c>
      <c r="X140" s="60">
        <f>SUM(E140:W140)</f>
        <v>464</v>
      </c>
    </row>
    <row r="141" spans="1:24" ht="15">
      <c r="A141" s="10">
        <v>4</v>
      </c>
      <c r="B141" s="9" t="s">
        <v>241</v>
      </c>
      <c r="C141" s="25" t="s">
        <v>299</v>
      </c>
      <c r="D141" s="10">
        <v>2004</v>
      </c>
      <c r="E141" s="10">
        <v>27</v>
      </c>
      <c r="F141" s="10">
        <v>26</v>
      </c>
      <c r="G141" s="10"/>
      <c r="H141" s="10">
        <v>21</v>
      </c>
      <c r="I141" s="10">
        <f>VLOOKUP(B141,'[1]Лист3'!$B$121:$I$133,8,FALSE)</f>
        <v>25</v>
      </c>
      <c r="J141" s="10">
        <f>VLOOKUP(B141,'[3]Лист3'!$B$104:$J$112,9,FALSE)</f>
        <v>25</v>
      </c>
      <c r="K141" s="10">
        <f>VLOOKUP(B141,'[5]Лист3'!$B$257:$J$274,9,FALSE)</f>
        <v>24</v>
      </c>
      <c r="L141" s="10">
        <f>VLOOKUP(B141,'[6]Лист1'!$B$56:$J$62,9,FALSE)</f>
        <v>31</v>
      </c>
      <c r="M141" s="10">
        <f>VLOOKUP(B141,'[8]Лист1'!$B$46:$I$52,8,FALSE)</f>
        <v>29</v>
      </c>
      <c r="N141" s="42">
        <v>31</v>
      </c>
      <c r="O141" s="42">
        <v>27</v>
      </c>
      <c r="P141" s="49">
        <f>VLOOKUP(B141,'[12]Лист1'!$B$41:$I$51,8,FALSE)</f>
        <v>26</v>
      </c>
      <c r="Q141" s="42"/>
      <c r="R141" s="42"/>
      <c r="S141" s="42"/>
      <c r="T141" s="42"/>
      <c r="U141" s="42"/>
      <c r="V141" s="42"/>
      <c r="W141" s="42"/>
      <c r="X141" s="60">
        <f>SUM(E141:W141)</f>
        <v>292</v>
      </c>
    </row>
    <row r="142" spans="1:24" ht="15">
      <c r="A142" s="10">
        <v>5</v>
      </c>
      <c r="B142" s="9" t="s">
        <v>252</v>
      </c>
      <c r="C142" s="25" t="s">
        <v>303</v>
      </c>
      <c r="D142" s="10">
        <v>2005</v>
      </c>
      <c r="E142" s="10">
        <v>20</v>
      </c>
      <c r="F142" s="10">
        <v>19</v>
      </c>
      <c r="G142" s="10">
        <v>26</v>
      </c>
      <c r="H142" s="10">
        <v>18</v>
      </c>
      <c r="I142" s="10">
        <f>VLOOKUP(B142,'[1]Лист3'!$B$121:$I$133,8,FALSE)</f>
        <v>19</v>
      </c>
      <c r="J142" s="10">
        <f>VLOOKUP(B142,'[3]Лист3'!$B$104:$J$112,9,FALSE)</f>
        <v>23</v>
      </c>
      <c r="K142" s="10">
        <f>VLOOKUP(B142,'[5]Лист3'!$B$257:$J$274,9,FALSE)</f>
        <v>16</v>
      </c>
      <c r="L142" s="10">
        <f>VLOOKUP(B142,'[6]Лист1'!$B$56:$J$62,9,FALSE)</f>
        <v>26</v>
      </c>
      <c r="M142" s="10">
        <f>VLOOKUP(B142,'[8]Лист1'!$B$46:$I$52,8,FALSE)</f>
        <v>25</v>
      </c>
      <c r="N142" s="42">
        <v>25</v>
      </c>
      <c r="O142" s="42">
        <v>24</v>
      </c>
      <c r="P142" s="49"/>
      <c r="Q142" s="42"/>
      <c r="R142" s="42"/>
      <c r="S142" s="42"/>
      <c r="T142" s="42"/>
      <c r="U142" s="42"/>
      <c r="V142" s="42"/>
      <c r="W142" s="42">
        <f>VLOOKUP(B142,'[21]Лист1'!$B$72:$J$83,9,FALSE)</f>
        <v>22</v>
      </c>
      <c r="X142" s="60">
        <f>SUM(E142:W142)</f>
        <v>263</v>
      </c>
    </row>
    <row r="143" spans="1:24" ht="15">
      <c r="A143" s="10">
        <v>6</v>
      </c>
      <c r="B143" s="9" t="s">
        <v>79</v>
      </c>
      <c r="C143" s="25" t="s">
        <v>299</v>
      </c>
      <c r="D143" s="10">
        <v>2005</v>
      </c>
      <c r="E143" s="10">
        <v>26</v>
      </c>
      <c r="F143" s="10">
        <v>31</v>
      </c>
      <c r="G143" s="10"/>
      <c r="H143" s="10">
        <v>26</v>
      </c>
      <c r="I143" s="10">
        <f>VLOOKUP(B143,'[1]Лист3'!$B$121:$I$133,8,FALSE)</f>
        <v>26</v>
      </c>
      <c r="J143" s="10">
        <f>VLOOKUP(B143,'[3]Лист3'!$B$104:$J$112,9,FALSE)</f>
        <v>27</v>
      </c>
      <c r="K143" s="10">
        <f>VLOOKUP(B143,'[5]Лист3'!$B$257:$J$274,9,FALSE)</f>
        <v>23</v>
      </c>
      <c r="L143" s="10"/>
      <c r="M143" s="10"/>
      <c r="N143" s="42">
        <v>26</v>
      </c>
      <c r="O143" s="42">
        <v>26</v>
      </c>
      <c r="P143" s="49">
        <f>VLOOKUP(B143,'[12]Лист1'!$B$41:$I$51,8,FALSE)</f>
        <v>24</v>
      </c>
      <c r="Q143" s="42"/>
      <c r="R143" s="42"/>
      <c r="S143" s="42"/>
      <c r="T143" s="42"/>
      <c r="U143" s="42"/>
      <c r="V143" s="42"/>
      <c r="W143" s="42">
        <f>VLOOKUP(B143,'[21]Лист1'!$B$72:$J$83,9,FALSE)</f>
        <v>27</v>
      </c>
      <c r="X143" s="60">
        <f>SUM(E143:W143)</f>
        <v>262</v>
      </c>
    </row>
    <row r="144" spans="1:24" ht="15">
      <c r="A144" s="10">
        <v>7</v>
      </c>
      <c r="B144" s="9" t="s">
        <v>56</v>
      </c>
      <c r="C144" s="25" t="s">
        <v>299</v>
      </c>
      <c r="D144" s="10">
        <v>2004</v>
      </c>
      <c r="E144" s="10">
        <v>25</v>
      </c>
      <c r="F144" s="10">
        <v>25</v>
      </c>
      <c r="G144" s="10"/>
      <c r="H144" s="10">
        <v>25</v>
      </c>
      <c r="I144" s="10">
        <f>VLOOKUP(B144,'[1]Лист3'!$B$121:$I$133,8,FALSE)</f>
        <v>22</v>
      </c>
      <c r="J144" s="10">
        <f>VLOOKUP(B144,'[3]Лист3'!$B$104:$J$112,9,FALSE)</f>
        <v>26</v>
      </c>
      <c r="K144" s="10">
        <f>VLOOKUP(B144,'[5]Лист3'!$B$257:$J$274,9,FALSE)</f>
        <v>26</v>
      </c>
      <c r="L144" s="10"/>
      <c r="M144" s="10"/>
      <c r="N144" s="42">
        <v>25</v>
      </c>
      <c r="O144" s="42">
        <v>25</v>
      </c>
      <c r="P144" s="49">
        <f>VLOOKUP(B144,'[12]Лист1'!$B$41:$I$51,8,FALSE)</f>
        <v>23</v>
      </c>
      <c r="Q144" s="42"/>
      <c r="R144" s="42"/>
      <c r="S144" s="42"/>
      <c r="T144" s="42"/>
      <c r="U144" s="42"/>
      <c r="V144" s="42"/>
      <c r="W144" s="42"/>
      <c r="X144" s="60">
        <f>SUM(E144:W144)</f>
        <v>222</v>
      </c>
    </row>
    <row r="145" spans="1:24" ht="15">
      <c r="A145" s="10">
        <v>8</v>
      </c>
      <c r="B145" s="9" t="s">
        <v>87</v>
      </c>
      <c r="C145" s="25" t="s">
        <v>303</v>
      </c>
      <c r="D145" s="10">
        <v>2004</v>
      </c>
      <c r="E145" s="10">
        <v>22</v>
      </c>
      <c r="F145" s="10">
        <v>21</v>
      </c>
      <c r="G145" s="10">
        <v>27</v>
      </c>
      <c r="H145" s="10">
        <v>22</v>
      </c>
      <c r="I145" s="10"/>
      <c r="J145" s="10"/>
      <c r="K145" s="10">
        <f>VLOOKUP(B145,'[5]Лист3'!$B$257:$J$274,9,FALSE)</f>
        <v>21</v>
      </c>
      <c r="L145" s="10">
        <f>VLOOKUP(B145,'[6]Лист1'!$B$56:$J$62,9,FALSE)</f>
        <v>25</v>
      </c>
      <c r="M145" s="10">
        <f>VLOOKUP(B145,'[8]Лист1'!$B$46:$I$52,8,FALSE)</f>
        <v>26</v>
      </c>
      <c r="N145" s="30"/>
      <c r="O145" s="43"/>
      <c r="P145" s="49"/>
      <c r="Q145" s="42"/>
      <c r="R145" s="42"/>
      <c r="S145" s="42"/>
      <c r="T145" s="42"/>
      <c r="U145" s="42"/>
      <c r="V145" s="42"/>
      <c r="W145" s="42">
        <f>VLOOKUP(B145,'[21]Лист1'!$B$72:$J$83,9,FALSE)</f>
        <v>24</v>
      </c>
      <c r="X145" s="60">
        <f>SUM(E145:W145)</f>
        <v>188</v>
      </c>
    </row>
    <row r="146" spans="1:24" ht="15">
      <c r="A146" s="10">
        <v>9</v>
      </c>
      <c r="B146" s="9" t="s">
        <v>163</v>
      </c>
      <c r="C146" s="25" t="s">
        <v>299</v>
      </c>
      <c r="D146" s="10">
        <v>2004</v>
      </c>
      <c r="E146" s="10">
        <v>18</v>
      </c>
      <c r="F146" s="10">
        <v>20</v>
      </c>
      <c r="G146" s="10"/>
      <c r="H146" s="10"/>
      <c r="I146" s="10">
        <f>VLOOKUP(B146,'[1]Лист3'!$B$121:$I$133,8,FALSE)</f>
        <v>21</v>
      </c>
      <c r="J146" s="10">
        <f>VLOOKUP(B146,'[3]Лист3'!$B$104:$J$112,9,FALSE)</f>
        <v>22</v>
      </c>
      <c r="K146" s="10">
        <f>VLOOKUP(B146,'[5]Лист3'!$B$257:$J$274,9,FALSE)</f>
        <v>22</v>
      </c>
      <c r="L146" s="10"/>
      <c r="M146" s="10"/>
      <c r="N146" s="42">
        <v>23</v>
      </c>
      <c r="O146" s="43"/>
      <c r="P146" s="49">
        <f>VLOOKUP(B146,'[12]Лист1'!$B$41:$I$51,8,FALSE)</f>
        <v>22</v>
      </c>
      <c r="Q146" s="42"/>
      <c r="R146" s="42"/>
      <c r="S146" s="42"/>
      <c r="T146" s="42"/>
      <c r="U146" s="42"/>
      <c r="V146" s="42"/>
      <c r="W146" s="42">
        <f>VLOOKUP(B146,'[21]Лист1'!$B$72:$J$83,9,FALSE)</f>
        <v>23</v>
      </c>
      <c r="X146" s="60">
        <f>SUM(E146:W146)</f>
        <v>171</v>
      </c>
    </row>
    <row r="147" spans="1:24" ht="15.75" customHeight="1">
      <c r="A147" s="10">
        <v>10</v>
      </c>
      <c r="B147" s="33" t="s">
        <v>590</v>
      </c>
      <c r="C147" s="38" t="s">
        <v>194</v>
      </c>
      <c r="D147" s="10">
        <v>2004</v>
      </c>
      <c r="E147" s="10"/>
      <c r="F147" s="10"/>
      <c r="G147" s="10"/>
      <c r="H147" s="10">
        <v>27</v>
      </c>
      <c r="I147" s="10">
        <f>VLOOKUP(B147,'[1]Лист3'!$B$121:$I$133,8,FALSE)</f>
        <v>27</v>
      </c>
      <c r="J147" s="10">
        <f>VLOOKUP(B147,'[3]Лист3'!$B$104:$J$112,9,FALSE)</f>
        <v>29</v>
      </c>
      <c r="K147" s="10">
        <f>VLOOKUP(B147,'[5]Лист3'!$B$257:$J$274,9,FALSE)</f>
        <v>27</v>
      </c>
      <c r="L147" s="10"/>
      <c r="M147" s="10"/>
      <c r="N147" s="30"/>
      <c r="O147" s="43"/>
      <c r="P147" s="49">
        <f>VLOOKUP(B147,'[12]Лист1'!$B$41:$I$51,8,FALSE)</f>
        <v>25</v>
      </c>
      <c r="Q147" s="42"/>
      <c r="R147" s="42"/>
      <c r="S147" s="42">
        <f>VLOOKUP(B147,'[14]Лист1'!$B$39:$K$43,10,FALSE)</f>
        <v>27</v>
      </c>
      <c r="T147" s="42"/>
      <c r="U147" s="42"/>
      <c r="V147" s="42"/>
      <c r="W147" s="42"/>
      <c r="X147" s="60">
        <f>SUM(E147:W147)</f>
        <v>162</v>
      </c>
    </row>
    <row r="148" spans="1:24" ht="15">
      <c r="A148" s="10">
        <v>11</v>
      </c>
      <c r="B148" s="9" t="s">
        <v>186</v>
      </c>
      <c r="C148" s="25" t="s">
        <v>183</v>
      </c>
      <c r="D148" s="10">
        <v>2005</v>
      </c>
      <c r="E148" s="5"/>
      <c r="F148" s="63">
        <v>22</v>
      </c>
      <c r="G148" s="10">
        <v>25</v>
      </c>
      <c r="H148" s="10">
        <v>23</v>
      </c>
      <c r="I148" s="10">
        <f>VLOOKUP(B148,'[1]Лист3'!$B$121:$I$133,8,FALSE)</f>
        <v>20</v>
      </c>
      <c r="J148" s="10"/>
      <c r="K148" s="10">
        <f>VLOOKUP(B148,'[5]Лист3'!$B$257:$J$274,9,FALSE)</f>
        <v>18</v>
      </c>
      <c r="L148" s="10"/>
      <c r="M148" s="10"/>
      <c r="N148" s="30"/>
      <c r="O148" s="43"/>
      <c r="P148" s="49"/>
      <c r="Q148" s="42"/>
      <c r="R148" s="42"/>
      <c r="S148" s="42"/>
      <c r="T148" s="42"/>
      <c r="U148" s="42">
        <f>VLOOKUP(B148,'[17]Финал'!$B$42:$H$46,7,FALSE)</f>
        <v>27</v>
      </c>
      <c r="V148" s="42"/>
      <c r="W148" s="42">
        <f>VLOOKUP(B148,'[21]Лист1'!$B$72:$J$83,9,FALSE)</f>
        <v>26</v>
      </c>
      <c r="X148" s="60">
        <f>SUM(E148:W148)</f>
        <v>161</v>
      </c>
    </row>
    <row r="149" spans="1:24" ht="15">
      <c r="A149" s="10">
        <v>12</v>
      </c>
      <c r="B149" s="9" t="s">
        <v>335</v>
      </c>
      <c r="C149" s="25" t="s">
        <v>328</v>
      </c>
      <c r="D149" s="10">
        <v>2004</v>
      </c>
      <c r="E149" s="10">
        <v>23</v>
      </c>
      <c r="F149" s="10">
        <v>23</v>
      </c>
      <c r="G149" s="10"/>
      <c r="H149" s="10">
        <v>24</v>
      </c>
      <c r="I149" s="10">
        <f>VLOOKUP(B149,'[1]Лист3'!$B$121:$I$133,8,FALSE)</f>
        <v>24</v>
      </c>
      <c r="J149" s="10"/>
      <c r="K149" s="10">
        <f>VLOOKUP(B149,'[5]Лист3'!$B$257:$J$274,9,FALSE)</f>
        <v>25</v>
      </c>
      <c r="L149" s="10"/>
      <c r="M149" s="10"/>
      <c r="N149" s="30"/>
      <c r="O149" s="43"/>
      <c r="P149" s="49"/>
      <c r="Q149" s="42"/>
      <c r="R149" s="42"/>
      <c r="S149" s="42"/>
      <c r="T149" s="42"/>
      <c r="U149" s="42"/>
      <c r="V149" s="42">
        <f>VLOOKUP(B149,'[19]Лист1'!$B$36:$I$41,8,FALSE)</f>
        <v>27</v>
      </c>
      <c r="W149" s="42"/>
      <c r="X149" s="60">
        <f>SUM(E149:W149)</f>
        <v>146</v>
      </c>
    </row>
    <row r="150" spans="1:24" ht="15">
      <c r="A150" s="10">
        <v>13</v>
      </c>
      <c r="B150" s="9" t="s">
        <v>337</v>
      </c>
      <c r="C150" s="25" t="s">
        <v>299</v>
      </c>
      <c r="D150" s="10">
        <v>2004</v>
      </c>
      <c r="E150" s="10">
        <v>19</v>
      </c>
      <c r="F150" s="10">
        <v>24</v>
      </c>
      <c r="G150" s="10"/>
      <c r="H150" s="10">
        <v>20</v>
      </c>
      <c r="I150" s="10">
        <f>VLOOKUP(B150,'[1]Лист3'!$B$121:$I$133,8,FALSE)</f>
        <v>23</v>
      </c>
      <c r="J150" s="10">
        <f>VLOOKUP(B150,'[3]Лист3'!$B$104:$J$112,9,FALSE)</f>
        <v>24</v>
      </c>
      <c r="K150" s="10">
        <f>VLOOKUP(B150,'[5]Лист3'!$B$257:$J$274,9,FALSE)</f>
        <v>20</v>
      </c>
      <c r="L150" s="10"/>
      <c r="M150" s="10"/>
      <c r="N150" s="30"/>
      <c r="O150" s="43"/>
      <c r="P150" s="49"/>
      <c r="Q150" s="42"/>
      <c r="R150" s="42"/>
      <c r="S150" s="42"/>
      <c r="T150" s="42"/>
      <c r="U150" s="42"/>
      <c r="V150" s="42"/>
      <c r="W150" s="42"/>
      <c r="X150" s="60">
        <f>SUM(E150:W150)</f>
        <v>130</v>
      </c>
    </row>
    <row r="151" spans="1:24" ht="15">
      <c r="A151" s="10">
        <v>14</v>
      </c>
      <c r="B151" s="33" t="s">
        <v>719</v>
      </c>
      <c r="C151" s="33" t="s">
        <v>322</v>
      </c>
      <c r="D151" s="80">
        <v>2004</v>
      </c>
      <c r="E151" s="61"/>
      <c r="F151" s="61"/>
      <c r="G151" s="64"/>
      <c r="H151" s="64"/>
      <c r="I151" s="64"/>
      <c r="J151" s="61"/>
      <c r="K151" s="61"/>
      <c r="L151" s="10"/>
      <c r="M151" s="10"/>
      <c r="N151" s="30"/>
      <c r="O151" s="43"/>
      <c r="P151" s="49">
        <f>VLOOKUP(B151,'[12]Лист1'!$B$41:$I$51,8,FALSE)</f>
        <v>31</v>
      </c>
      <c r="Q151" s="42">
        <v>31</v>
      </c>
      <c r="R151" s="42">
        <f>VLOOKUP(B151,'[11]Лист1'!$B$38:$I$42,8,FALSE)</f>
        <v>33</v>
      </c>
      <c r="S151" s="42"/>
      <c r="T151" s="42"/>
      <c r="U151" s="42"/>
      <c r="V151" s="42"/>
      <c r="W151" s="42"/>
      <c r="X151" s="60">
        <f>SUM(E151:W151)</f>
        <v>95</v>
      </c>
    </row>
    <row r="152" spans="1:24" ht="15">
      <c r="A152" s="10">
        <v>15</v>
      </c>
      <c r="B152" s="9" t="s">
        <v>339</v>
      </c>
      <c r="C152" s="25" t="s">
        <v>8</v>
      </c>
      <c r="D152" s="10">
        <v>2005</v>
      </c>
      <c r="E152" s="10">
        <v>15</v>
      </c>
      <c r="F152" s="10">
        <v>18</v>
      </c>
      <c r="G152" s="10">
        <v>24</v>
      </c>
      <c r="H152" s="10"/>
      <c r="I152" s="10"/>
      <c r="J152" s="10"/>
      <c r="K152" s="10">
        <f>VLOOKUP(B152,'[5]Лист3'!$B$257:$J$274,9,FALSE)</f>
        <v>19</v>
      </c>
      <c r="L152" s="10"/>
      <c r="M152" s="10"/>
      <c r="N152" s="30"/>
      <c r="O152" s="43"/>
      <c r="P152" s="49"/>
      <c r="Q152" s="42"/>
      <c r="R152" s="42"/>
      <c r="S152" s="42"/>
      <c r="T152" s="42"/>
      <c r="U152" s="42"/>
      <c r="V152" s="42"/>
      <c r="W152" s="42"/>
      <c r="X152" s="60">
        <f>SUM(E152:W152)</f>
        <v>76</v>
      </c>
    </row>
    <row r="153" spans="1:24" ht="15">
      <c r="A153" s="10">
        <v>16</v>
      </c>
      <c r="B153" s="9" t="s">
        <v>176</v>
      </c>
      <c r="C153" s="25" t="s">
        <v>8</v>
      </c>
      <c r="D153" s="10">
        <v>2005</v>
      </c>
      <c r="E153" s="10"/>
      <c r="F153" s="10">
        <v>17</v>
      </c>
      <c r="G153" s="10">
        <v>23</v>
      </c>
      <c r="H153" s="10"/>
      <c r="I153" s="10">
        <f>VLOOKUP(B153,'[1]Лист3'!$B$121:$I$133,8,FALSE)</f>
        <v>18</v>
      </c>
      <c r="J153" s="10"/>
      <c r="K153" s="10">
        <f>VLOOKUP(B153,'[5]Лист3'!$B$257:$J$274,9,FALSE)</f>
        <v>14</v>
      </c>
      <c r="L153" s="10"/>
      <c r="M153" s="10"/>
      <c r="N153" s="30"/>
      <c r="O153" s="43"/>
      <c r="P153" s="49"/>
      <c r="Q153" s="42"/>
      <c r="R153" s="42"/>
      <c r="S153" s="42"/>
      <c r="T153" s="42"/>
      <c r="U153" s="42"/>
      <c r="V153" s="42"/>
      <c r="W153" s="42"/>
      <c r="X153" s="60">
        <f>SUM(E153:W153)</f>
        <v>72</v>
      </c>
    </row>
    <row r="154" spans="1:24" ht="15">
      <c r="A154" s="10">
        <v>17</v>
      </c>
      <c r="B154" s="33" t="s">
        <v>720</v>
      </c>
      <c r="C154" s="33" t="s">
        <v>329</v>
      </c>
      <c r="D154" s="80">
        <v>2005</v>
      </c>
      <c r="E154" s="61"/>
      <c r="F154" s="61"/>
      <c r="G154" s="64"/>
      <c r="H154" s="64"/>
      <c r="I154" s="64"/>
      <c r="J154" s="61"/>
      <c r="K154" s="61"/>
      <c r="L154" s="10"/>
      <c r="M154" s="10"/>
      <c r="N154" s="30"/>
      <c r="O154" s="43"/>
      <c r="P154" s="49"/>
      <c r="Q154" s="42">
        <v>29</v>
      </c>
      <c r="R154" s="42">
        <v>29</v>
      </c>
      <c r="S154" s="42"/>
      <c r="T154" s="42"/>
      <c r="U154" s="42"/>
      <c r="V154" s="42"/>
      <c r="W154" s="42"/>
      <c r="X154" s="60">
        <f>SUM(E154:W154)</f>
        <v>58</v>
      </c>
    </row>
    <row r="155" spans="1:24" ht="15">
      <c r="A155" s="10">
        <v>18</v>
      </c>
      <c r="B155" s="9" t="s">
        <v>261</v>
      </c>
      <c r="C155" s="25" t="s">
        <v>305</v>
      </c>
      <c r="D155" s="10">
        <v>2004</v>
      </c>
      <c r="E155" s="10">
        <v>17</v>
      </c>
      <c r="F155" s="10"/>
      <c r="G155" s="10"/>
      <c r="H155" s="10"/>
      <c r="I155" s="10"/>
      <c r="J155" s="10"/>
      <c r="K155" s="10">
        <f>VLOOKUP(B155,'[5]Лист3'!$B$257:$J$274,9,FALSE)</f>
        <v>17</v>
      </c>
      <c r="L155" s="10"/>
      <c r="M155" s="10"/>
      <c r="N155" s="30"/>
      <c r="O155" s="43"/>
      <c r="P155" s="49"/>
      <c r="Q155" s="42"/>
      <c r="R155" s="42"/>
      <c r="S155" s="42"/>
      <c r="T155" s="42"/>
      <c r="U155" s="42"/>
      <c r="V155" s="42"/>
      <c r="W155" s="42"/>
      <c r="X155" s="60">
        <f>SUM(E155:W155)</f>
        <v>34</v>
      </c>
    </row>
    <row r="156" spans="1:24" ht="15">
      <c r="A156" s="10">
        <v>18</v>
      </c>
      <c r="B156" s="33" t="s">
        <v>591</v>
      </c>
      <c r="C156" s="38" t="s">
        <v>299</v>
      </c>
      <c r="D156" s="10">
        <v>2005</v>
      </c>
      <c r="E156" s="10"/>
      <c r="F156" s="10"/>
      <c r="G156" s="10"/>
      <c r="H156" s="10">
        <v>19</v>
      </c>
      <c r="I156" s="10"/>
      <c r="J156" s="10"/>
      <c r="K156" s="10">
        <f>VLOOKUP(B156,'[5]Лист3'!$B$257:$J$274,9,FALSE)</f>
        <v>15</v>
      </c>
      <c r="L156" s="10"/>
      <c r="M156" s="10"/>
      <c r="N156" s="30"/>
      <c r="O156" s="43"/>
      <c r="P156" s="49"/>
      <c r="Q156" s="42"/>
      <c r="R156" s="42"/>
      <c r="S156" s="42"/>
      <c r="T156" s="42"/>
      <c r="U156" s="42"/>
      <c r="V156" s="42"/>
      <c r="W156" s="42"/>
      <c r="X156" s="60">
        <f>SUM(E156:W156)</f>
        <v>34</v>
      </c>
    </row>
    <row r="157" spans="1:24" ht="15">
      <c r="A157" s="10">
        <v>20</v>
      </c>
      <c r="B157" s="11" t="s">
        <v>814</v>
      </c>
      <c r="C157" s="11" t="s">
        <v>813</v>
      </c>
      <c r="D157" s="12">
        <v>2004</v>
      </c>
      <c r="E157" s="10"/>
      <c r="F157" s="10"/>
      <c r="G157" s="10"/>
      <c r="H157" s="10"/>
      <c r="I157" s="10"/>
      <c r="J157" s="10"/>
      <c r="K157" s="10"/>
      <c r="L157" s="10"/>
      <c r="M157" s="10"/>
      <c r="N157" s="30"/>
      <c r="O157" s="43"/>
      <c r="P157" s="49"/>
      <c r="Q157" s="42"/>
      <c r="R157" s="42"/>
      <c r="S157" s="42"/>
      <c r="T157" s="12">
        <v>29</v>
      </c>
      <c r="U157" s="42"/>
      <c r="V157" s="42"/>
      <c r="W157" s="42"/>
      <c r="X157" s="60">
        <f>SUM(E157:W157)</f>
        <v>29</v>
      </c>
    </row>
    <row r="158" spans="1:24" ht="17.25" customHeight="1">
      <c r="A158" s="10">
        <v>21</v>
      </c>
      <c r="B158" s="11" t="s">
        <v>815</v>
      </c>
      <c r="C158" s="11" t="s">
        <v>816</v>
      </c>
      <c r="D158" s="12">
        <v>2004</v>
      </c>
      <c r="E158" s="10"/>
      <c r="F158" s="10"/>
      <c r="G158" s="10"/>
      <c r="H158" s="10"/>
      <c r="I158" s="10"/>
      <c r="J158" s="10"/>
      <c r="K158" s="10"/>
      <c r="L158" s="10"/>
      <c r="M158" s="10"/>
      <c r="N158" s="30"/>
      <c r="O158" s="43"/>
      <c r="P158" s="49"/>
      <c r="Q158" s="42"/>
      <c r="R158" s="42"/>
      <c r="S158" s="42"/>
      <c r="T158" s="12">
        <v>27</v>
      </c>
      <c r="U158" s="42"/>
      <c r="V158" s="42"/>
      <c r="W158" s="42"/>
      <c r="X158" s="60">
        <f>SUM(E158:W158)</f>
        <v>27</v>
      </c>
    </row>
    <row r="159" spans="1:24" ht="17.25" customHeight="1">
      <c r="A159" s="10">
        <v>22</v>
      </c>
      <c r="B159" s="11" t="s">
        <v>904</v>
      </c>
      <c r="C159" s="11" t="s">
        <v>905</v>
      </c>
      <c r="D159" s="10">
        <v>2004</v>
      </c>
      <c r="E159" s="10"/>
      <c r="F159" s="10"/>
      <c r="G159" s="10"/>
      <c r="H159" s="10"/>
      <c r="I159" s="10"/>
      <c r="J159" s="10"/>
      <c r="K159" s="10"/>
      <c r="L159" s="10"/>
      <c r="M159" s="10"/>
      <c r="N159" s="30"/>
      <c r="O159" s="43"/>
      <c r="P159" s="49"/>
      <c r="Q159" s="42"/>
      <c r="R159" s="42"/>
      <c r="S159" s="42"/>
      <c r="T159" s="42"/>
      <c r="U159" s="42"/>
      <c r="V159" s="42">
        <v>26</v>
      </c>
      <c r="W159" s="42"/>
      <c r="X159" s="60">
        <f>SUM(E159:W159)</f>
        <v>26</v>
      </c>
    </row>
    <row r="160" spans="1:24" ht="13.5" customHeight="1">
      <c r="A160" s="10">
        <v>23</v>
      </c>
      <c r="B160" s="11" t="s">
        <v>610</v>
      </c>
      <c r="C160" s="11" t="s">
        <v>788</v>
      </c>
      <c r="D160" s="10">
        <v>2005</v>
      </c>
      <c r="E160" s="10"/>
      <c r="F160" s="10"/>
      <c r="G160" s="10"/>
      <c r="H160" s="10"/>
      <c r="I160" s="10"/>
      <c r="J160" s="10"/>
      <c r="K160" s="10"/>
      <c r="L160" s="10"/>
      <c r="M160" s="10"/>
      <c r="N160" s="30"/>
      <c r="O160" s="43"/>
      <c r="P160" s="49"/>
      <c r="Q160" s="42"/>
      <c r="R160" s="42"/>
      <c r="S160" s="42"/>
      <c r="T160" s="42"/>
      <c r="U160" s="42"/>
      <c r="V160" s="42"/>
      <c r="W160" s="42">
        <v>25</v>
      </c>
      <c r="X160" s="60">
        <f>SUM(E160:W160)</f>
        <v>25</v>
      </c>
    </row>
    <row r="161" spans="1:24" ht="15" customHeight="1">
      <c r="A161" s="10">
        <v>24</v>
      </c>
      <c r="B161" s="9" t="s">
        <v>334</v>
      </c>
      <c r="C161" s="25" t="s">
        <v>329</v>
      </c>
      <c r="D161" s="10">
        <v>2004</v>
      </c>
      <c r="E161" s="10">
        <v>24</v>
      </c>
      <c r="F161" s="10"/>
      <c r="G161" s="10"/>
      <c r="H161" s="10"/>
      <c r="I161" s="10"/>
      <c r="J161" s="10"/>
      <c r="K161" s="10"/>
      <c r="L161" s="10"/>
      <c r="M161" s="10"/>
      <c r="N161" s="30"/>
      <c r="O161" s="43"/>
      <c r="P161" s="49"/>
      <c r="Q161" s="42"/>
      <c r="R161" s="42"/>
      <c r="S161" s="42"/>
      <c r="T161" s="42"/>
      <c r="U161" s="42"/>
      <c r="V161" s="42"/>
      <c r="W161" s="42"/>
      <c r="X161" s="60">
        <f>SUM(E161:W161)</f>
        <v>24</v>
      </c>
    </row>
    <row r="162" spans="1:24" ht="15" customHeight="1">
      <c r="A162" s="10">
        <v>25</v>
      </c>
      <c r="B162" s="33" t="s">
        <v>702</v>
      </c>
      <c r="C162" s="38" t="s">
        <v>703</v>
      </c>
      <c r="D162" s="80">
        <v>2004</v>
      </c>
      <c r="E162" s="61"/>
      <c r="F162" s="61"/>
      <c r="G162" s="64"/>
      <c r="H162" s="64"/>
      <c r="I162" s="64"/>
      <c r="J162" s="61"/>
      <c r="K162" s="61"/>
      <c r="L162" s="10"/>
      <c r="M162" s="10"/>
      <c r="N162" s="42">
        <v>22</v>
      </c>
      <c r="O162" s="43"/>
      <c r="P162" s="49"/>
      <c r="Q162" s="42"/>
      <c r="R162" s="42"/>
      <c r="S162" s="42"/>
      <c r="T162" s="42"/>
      <c r="U162" s="42"/>
      <c r="V162" s="42"/>
      <c r="W162" s="42"/>
      <c r="X162" s="60">
        <f>SUM(E162:W162)</f>
        <v>22</v>
      </c>
    </row>
    <row r="163" spans="1:24" ht="15" customHeight="1">
      <c r="A163" s="10">
        <v>26</v>
      </c>
      <c r="B163" s="9" t="s">
        <v>336</v>
      </c>
      <c r="C163" s="25" t="s">
        <v>303</v>
      </c>
      <c r="D163" s="10">
        <v>2004</v>
      </c>
      <c r="E163" s="10">
        <v>21</v>
      </c>
      <c r="F163" s="10"/>
      <c r="G163" s="10"/>
      <c r="H163" s="10"/>
      <c r="I163" s="10"/>
      <c r="J163" s="10"/>
      <c r="K163" s="10"/>
      <c r="L163" s="10"/>
      <c r="M163" s="10"/>
      <c r="N163" s="30"/>
      <c r="O163" s="43"/>
      <c r="P163" s="49"/>
      <c r="Q163" s="42"/>
      <c r="R163" s="42"/>
      <c r="S163" s="42"/>
      <c r="T163" s="42"/>
      <c r="U163" s="42"/>
      <c r="V163" s="42"/>
      <c r="W163" s="42"/>
      <c r="X163" s="60">
        <f>SUM(E163:W163)</f>
        <v>21</v>
      </c>
    </row>
    <row r="164" spans="1:24" ht="15" customHeight="1">
      <c r="A164" s="10">
        <v>26</v>
      </c>
      <c r="B164" s="65" t="s">
        <v>766</v>
      </c>
      <c r="C164" s="65" t="s">
        <v>767</v>
      </c>
      <c r="D164" s="80">
        <v>2004</v>
      </c>
      <c r="E164" s="61"/>
      <c r="F164" s="61"/>
      <c r="G164" s="64"/>
      <c r="H164" s="64"/>
      <c r="I164" s="64"/>
      <c r="J164" s="61"/>
      <c r="K164" s="61"/>
      <c r="L164" s="10"/>
      <c r="M164" s="10"/>
      <c r="N164" s="30"/>
      <c r="O164" s="43"/>
      <c r="P164" s="49">
        <v>21</v>
      </c>
      <c r="Q164" s="42"/>
      <c r="R164" s="42"/>
      <c r="S164" s="42"/>
      <c r="T164" s="42"/>
      <c r="U164" s="42"/>
      <c r="V164" s="42"/>
      <c r="W164" s="42"/>
      <c r="X164" s="60">
        <f>SUM(E164:W164)</f>
        <v>21</v>
      </c>
    </row>
    <row r="165" spans="1:24" ht="15" customHeight="1">
      <c r="A165" s="10">
        <v>26</v>
      </c>
      <c r="B165" s="11" t="s">
        <v>926</v>
      </c>
      <c r="C165" s="11" t="s">
        <v>322</v>
      </c>
      <c r="D165" s="10">
        <v>2005</v>
      </c>
      <c r="E165" s="10"/>
      <c r="F165" s="10"/>
      <c r="G165" s="10"/>
      <c r="H165" s="10"/>
      <c r="I165" s="10"/>
      <c r="J165" s="10"/>
      <c r="K165" s="10"/>
      <c r="L165" s="10"/>
      <c r="M165" s="10"/>
      <c r="N165" s="30"/>
      <c r="O165" s="43"/>
      <c r="P165" s="49"/>
      <c r="Q165" s="42"/>
      <c r="R165" s="42"/>
      <c r="S165" s="42"/>
      <c r="T165" s="42"/>
      <c r="U165" s="42"/>
      <c r="V165" s="42"/>
      <c r="W165" s="42">
        <v>21</v>
      </c>
      <c r="X165" s="60">
        <f>SUM(E165:W165)</f>
        <v>21</v>
      </c>
    </row>
    <row r="166" spans="1:24" ht="15" customHeight="1">
      <c r="A166" s="10">
        <v>29</v>
      </c>
      <c r="B166" s="11" t="s">
        <v>927</v>
      </c>
      <c r="C166" s="11" t="s">
        <v>322</v>
      </c>
      <c r="D166" s="10">
        <v>2005</v>
      </c>
      <c r="E166" s="10"/>
      <c r="F166" s="10"/>
      <c r="G166" s="10"/>
      <c r="H166" s="10"/>
      <c r="I166" s="10"/>
      <c r="J166" s="10"/>
      <c r="K166" s="10"/>
      <c r="L166" s="10"/>
      <c r="M166" s="10"/>
      <c r="N166" s="30"/>
      <c r="O166" s="43"/>
      <c r="P166" s="49"/>
      <c r="Q166" s="42"/>
      <c r="R166" s="42"/>
      <c r="S166" s="42"/>
      <c r="T166" s="42"/>
      <c r="U166" s="42"/>
      <c r="V166" s="42"/>
      <c r="W166" s="42">
        <v>20</v>
      </c>
      <c r="X166" s="60">
        <f>SUM(E166:W166)</f>
        <v>20</v>
      </c>
    </row>
    <row r="167" spans="1:24" ht="15" customHeight="1">
      <c r="A167" s="10">
        <v>30</v>
      </c>
      <c r="B167" s="9" t="s">
        <v>338</v>
      </c>
      <c r="C167" s="25" t="s">
        <v>303</v>
      </c>
      <c r="D167" s="10">
        <v>2005</v>
      </c>
      <c r="E167" s="10">
        <v>16</v>
      </c>
      <c r="F167" s="10"/>
      <c r="G167" s="10"/>
      <c r="H167" s="10"/>
      <c r="I167" s="10"/>
      <c r="J167" s="10"/>
      <c r="K167" s="10"/>
      <c r="L167" s="10"/>
      <c r="M167" s="10"/>
      <c r="N167" s="30"/>
      <c r="O167" s="43"/>
      <c r="P167" s="49"/>
      <c r="Q167" s="42"/>
      <c r="R167" s="42"/>
      <c r="S167" s="42"/>
      <c r="T167" s="42"/>
      <c r="U167" s="42"/>
      <c r="V167" s="42"/>
      <c r="W167" s="42"/>
      <c r="X167" s="60">
        <f>SUM(E167:W167)</f>
        <v>16</v>
      </c>
    </row>
    <row r="168" spans="1:24" ht="22.5" customHeight="1">
      <c r="A168" s="90" t="s">
        <v>517</v>
      </c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</row>
    <row r="169" spans="1:24" ht="15">
      <c r="A169" s="10">
        <v>1</v>
      </c>
      <c r="B169" s="9" t="s">
        <v>73</v>
      </c>
      <c r="C169" s="25" t="s">
        <v>8</v>
      </c>
      <c r="D169" s="10">
        <v>2005</v>
      </c>
      <c r="E169" s="10">
        <v>27</v>
      </c>
      <c r="F169" s="10">
        <v>27</v>
      </c>
      <c r="G169" s="10">
        <v>31</v>
      </c>
      <c r="H169" s="10">
        <v>31</v>
      </c>
      <c r="I169" s="10">
        <f>VLOOKUP(B169,'[1]Лист3'!$B$97:$I$116,8,FALSE)</f>
        <v>33</v>
      </c>
      <c r="J169" s="10">
        <f>VLOOKUP(B169,'[3]Лист3'!$B$87:$J$99,9,FALSE)</f>
        <v>29</v>
      </c>
      <c r="K169" s="10">
        <f>VLOOKUP(B169,'[5]Лист3'!$B$227:$J$253,9,FALSE)</f>
        <v>31</v>
      </c>
      <c r="L169" s="10">
        <f>VLOOKUP(B169,'[6]Лист1'!$B$36:$J$53,9,FALSE)</f>
        <v>31</v>
      </c>
      <c r="M169" s="10">
        <f>VLOOKUP(B169,'[8]Лист1'!$B$31:$I$43,8,FALSE)</f>
        <v>31</v>
      </c>
      <c r="N169" s="44">
        <v>31</v>
      </c>
      <c r="O169" s="42">
        <v>31</v>
      </c>
      <c r="P169" s="49">
        <f>VLOOKUP(B169,'[12]Лист1'!$B$28:$I$38,8,FALSE)</f>
        <v>33</v>
      </c>
      <c r="Q169" s="42">
        <f>VLOOKUP(B169,'[10]Финал'!$B$33:$H$42,7,FALSE)</f>
        <v>31</v>
      </c>
      <c r="R169" s="42">
        <f>VLOOKUP(B169,'[11]Лист1'!$B$33:$I$35,8,FALSE)</f>
        <v>33</v>
      </c>
      <c r="S169" s="42">
        <f>VLOOKUP(B169,'[14]Лист1'!$B$27:$K$36,10,FALSE)</f>
        <v>33</v>
      </c>
      <c r="T169" s="42">
        <f>VLOOKUP(B169,'[16]Лист3'!$B$37:$J$49,9,FALSE)</f>
        <v>29</v>
      </c>
      <c r="U169" s="42">
        <f>VLOOKUP(B169,'[17]Финал'!$B$33:$H$40,7,FALSE)</f>
        <v>31</v>
      </c>
      <c r="V169" s="42">
        <f>VLOOKUP(B169,'[19]Лист1'!$B$25:$I$33,8,FALSE)</f>
        <v>31</v>
      </c>
      <c r="W169" s="42">
        <f>VLOOKUP(B169,'[21]Лист1'!$B$48:$J$68,9,FALSE)</f>
        <v>27</v>
      </c>
      <c r="X169" s="60">
        <f>SUM(E169:W169)</f>
        <v>581</v>
      </c>
    </row>
    <row r="170" spans="1:24" ht="15">
      <c r="A170" s="10">
        <v>2</v>
      </c>
      <c r="B170" s="9" t="s">
        <v>218</v>
      </c>
      <c r="C170" s="25" t="s">
        <v>320</v>
      </c>
      <c r="D170" s="10">
        <v>2004</v>
      </c>
      <c r="E170" s="10">
        <v>31</v>
      </c>
      <c r="F170" s="10">
        <v>33</v>
      </c>
      <c r="G170" s="10">
        <v>33</v>
      </c>
      <c r="H170" s="10">
        <v>29</v>
      </c>
      <c r="I170" s="10">
        <f>VLOOKUP(B170,'[1]Лист3'!$B$97:$I$116,8,FALSE)</f>
        <v>31</v>
      </c>
      <c r="J170" s="10">
        <f>VLOOKUP(B170,'[3]Лист3'!$B$87:$J$99,9,FALSE)</f>
        <v>31</v>
      </c>
      <c r="K170" s="10">
        <f>VLOOKUP(B170,'[5]Лист3'!$B$227:$J$253,9,FALSE)</f>
        <v>24</v>
      </c>
      <c r="L170" s="10">
        <f>VLOOKUP(B170,'[6]Лист1'!$B$36:$J$53,9,FALSE)</f>
        <v>27</v>
      </c>
      <c r="M170" s="10">
        <f>VLOOKUP(B170,'[8]Лист1'!$B$31:$I$43,8,FALSE)</f>
        <v>29</v>
      </c>
      <c r="N170" s="44">
        <v>22</v>
      </c>
      <c r="O170" s="42">
        <v>29</v>
      </c>
      <c r="P170" s="49">
        <f>VLOOKUP(B170,'[12]Лист1'!$B$28:$I$38,8,FALSE)</f>
        <v>31</v>
      </c>
      <c r="Q170" s="42">
        <f>VLOOKUP(B170,'[10]Финал'!$B$33:$H$42,7,FALSE)</f>
        <v>33</v>
      </c>
      <c r="R170" s="42">
        <f>VLOOKUP(B170,'[11]Лист1'!$B$33:$I$35,8,FALSE)</f>
        <v>31</v>
      </c>
      <c r="S170" s="42">
        <f>VLOOKUP(B170,'[14]Лист1'!$B$27:$K$36,10,FALSE)</f>
        <v>31</v>
      </c>
      <c r="T170" s="42">
        <f>VLOOKUP(B170,'[16]Лист3'!$B$37:$J$49,9,FALSE)</f>
        <v>33</v>
      </c>
      <c r="U170" s="42">
        <f>VLOOKUP(B170,'[17]Финал'!$B$33:$H$40,7,FALSE)</f>
        <v>33</v>
      </c>
      <c r="V170" s="42">
        <f>VLOOKUP(B170,'[19]Лист1'!$B$25:$I$33,8,FALSE)</f>
        <v>27</v>
      </c>
      <c r="W170" s="42">
        <f>VLOOKUP(B170,'[21]Лист1'!$B$48:$J$68,9,FALSE)</f>
        <v>29</v>
      </c>
      <c r="X170" s="60">
        <f>SUM(E170:W170)</f>
        <v>567</v>
      </c>
    </row>
    <row r="171" spans="1:24" ht="15">
      <c r="A171" s="10">
        <v>3</v>
      </c>
      <c r="B171" s="9" t="s">
        <v>162</v>
      </c>
      <c r="C171" s="25" t="s">
        <v>325</v>
      </c>
      <c r="D171" s="10">
        <v>2005</v>
      </c>
      <c r="E171" s="10">
        <v>17</v>
      </c>
      <c r="F171" s="10">
        <v>21</v>
      </c>
      <c r="G171" s="10">
        <v>27</v>
      </c>
      <c r="H171" s="10">
        <v>22</v>
      </c>
      <c r="I171" s="10">
        <f>VLOOKUP(B171,'[1]Лист3'!$B$97:$I$116,8,FALSE)</f>
        <v>25</v>
      </c>
      <c r="J171" s="10">
        <f>VLOOKUP(B171,'[3]Лист3'!$B$87:$J$99,9,FALSE)</f>
        <v>24</v>
      </c>
      <c r="K171" s="10">
        <f>VLOOKUP(B171,'[5]Лист3'!$B$227:$J$253,9,FALSE)</f>
        <v>17</v>
      </c>
      <c r="L171" s="10">
        <f>VLOOKUP(B171,'[6]Лист1'!$B$36:$J$53,9,FALSE)</f>
        <v>23</v>
      </c>
      <c r="M171" s="10">
        <f>VLOOKUP(B171,'[8]Лист1'!$B$31:$I$43,8,FALSE)</f>
        <v>26</v>
      </c>
      <c r="N171" s="44">
        <v>20</v>
      </c>
      <c r="O171" s="44"/>
      <c r="P171" s="49"/>
      <c r="Q171" s="42"/>
      <c r="R171" s="42"/>
      <c r="S171" s="42">
        <f>VLOOKUP(B171,'[14]Лист1'!$B$27:$K$36,10,FALSE)</f>
        <v>29</v>
      </c>
      <c r="T171" s="42"/>
      <c r="U171" s="42">
        <f>VLOOKUP(B171,'[17]Финал'!$B$33:$H$40,7,FALSE)</f>
        <v>24</v>
      </c>
      <c r="V171" s="42"/>
      <c r="W171" s="42"/>
      <c r="X171" s="60">
        <f>SUM(E171:W171)</f>
        <v>275</v>
      </c>
    </row>
    <row r="172" spans="1:24" ht="14.25" customHeight="1">
      <c r="A172" s="10">
        <v>4</v>
      </c>
      <c r="B172" s="9" t="s">
        <v>191</v>
      </c>
      <c r="C172" s="25" t="s">
        <v>299</v>
      </c>
      <c r="D172" s="10">
        <v>2004</v>
      </c>
      <c r="E172" s="10">
        <v>13</v>
      </c>
      <c r="F172" s="10">
        <v>24</v>
      </c>
      <c r="G172" s="10"/>
      <c r="H172" s="10">
        <v>25</v>
      </c>
      <c r="I172" s="10">
        <f>VLOOKUP(B172,'[1]Лист3'!$B$97:$I$116,8,FALSE)</f>
        <v>27</v>
      </c>
      <c r="J172" s="10">
        <f>VLOOKUP(B172,'[3]Лист3'!$B$87:$J$99,9,FALSE)</f>
        <v>25</v>
      </c>
      <c r="K172" s="10">
        <f>VLOOKUP(B172,'[5]Лист3'!$B$227:$J$253,9,FALSE)</f>
        <v>22</v>
      </c>
      <c r="L172" s="10"/>
      <c r="M172" s="10"/>
      <c r="N172" s="44">
        <v>19</v>
      </c>
      <c r="O172" s="42">
        <v>25</v>
      </c>
      <c r="P172" s="49">
        <f>VLOOKUP(B172,'[12]Лист1'!$B$28:$I$38,8,FALSE)</f>
        <v>27</v>
      </c>
      <c r="Q172" s="42">
        <f>VLOOKUP(B172,'[10]Финал'!$B$33:$H$42,7,FALSE)</f>
        <v>26</v>
      </c>
      <c r="R172" s="42"/>
      <c r="S172" s="42"/>
      <c r="T172" s="42"/>
      <c r="U172" s="42"/>
      <c r="V172" s="42"/>
      <c r="W172" s="42"/>
      <c r="X172" s="60">
        <f>SUM(E172:W172)</f>
        <v>233</v>
      </c>
    </row>
    <row r="173" spans="1:24" ht="17.25" customHeight="1">
      <c r="A173" s="10">
        <v>5</v>
      </c>
      <c r="B173" s="9" t="s">
        <v>189</v>
      </c>
      <c r="C173" s="25" t="s">
        <v>270</v>
      </c>
      <c r="D173" s="10">
        <v>2004</v>
      </c>
      <c r="E173" s="10">
        <v>33</v>
      </c>
      <c r="F173" s="10"/>
      <c r="G173" s="10"/>
      <c r="H173" s="10"/>
      <c r="I173" s="10"/>
      <c r="J173" s="10">
        <f>VLOOKUP(B173,'[3]Лист3'!$B$87:$J$99,9,FALSE)</f>
        <v>33</v>
      </c>
      <c r="K173" s="10">
        <f>VLOOKUP(B173,'[5]Лист3'!$B$227:$J$253,9,FALSE)</f>
        <v>33</v>
      </c>
      <c r="L173" s="10">
        <f>VLOOKUP(B173,'[6]Лист1'!$B$36:$J$53,9,FALSE)</f>
        <v>33</v>
      </c>
      <c r="M173" s="10">
        <f>VLOOKUP(B173,'[8]Лист1'!$B$31:$I$43,8,FALSE)</f>
        <v>33</v>
      </c>
      <c r="N173" s="44">
        <v>33</v>
      </c>
      <c r="O173" s="42">
        <v>33</v>
      </c>
      <c r="P173" s="49"/>
      <c r="Q173" s="42"/>
      <c r="R173" s="42"/>
      <c r="S173" s="42"/>
      <c r="T173" s="42"/>
      <c r="U173" s="42"/>
      <c r="V173" s="42"/>
      <c r="W173" s="42"/>
      <c r="X173" s="60">
        <f>SUM(E173:W173)</f>
        <v>231</v>
      </c>
    </row>
    <row r="174" spans="1:24" ht="15">
      <c r="A174" s="10">
        <v>6</v>
      </c>
      <c r="B174" s="9" t="s">
        <v>82</v>
      </c>
      <c r="C174" s="25" t="s">
        <v>299</v>
      </c>
      <c r="D174" s="10">
        <v>2004</v>
      </c>
      <c r="E174" s="10">
        <v>25</v>
      </c>
      <c r="F174" s="10">
        <v>29</v>
      </c>
      <c r="G174" s="10"/>
      <c r="H174" s="10">
        <v>33</v>
      </c>
      <c r="I174" s="10">
        <f>VLOOKUP(B174,'[1]Лист3'!$B$97:$I$116,8,FALSE)</f>
        <v>29</v>
      </c>
      <c r="J174" s="10">
        <f>VLOOKUP(B174,'[3]Лист3'!$B$87:$J$99,9,FALSE)</f>
        <v>26</v>
      </c>
      <c r="K174" s="10">
        <f>VLOOKUP(B174,'[5]Лист3'!$B$227:$J$253,9,FALSE)</f>
        <v>29</v>
      </c>
      <c r="L174" s="10"/>
      <c r="M174" s="10"/>
      <c r="N174" s="30"/>
      <c r="O174" s="42">
        <v>26</v>
      </c>
      <c r="P174" s="49"/>
      <c r="Q174" s="42"/>
      <c r="R174" s="42"/>
      <c r="S174" s="42"/>
      <c r="T174" s="42"/>
      <c r="U174" s="42"/>
      <c r="V174" s="42"/>
      <c r="W174" s="42">
        <f>VLOOKUP(B174,'[21]Лист1'!$B$48:$J$68,9,FALSE)</f>
        <v>22</v>
      </c>
      <c r="X174" s="60">
        <f>SUM(E174:W174)</f>
        <v>219</v>
      </c>
    </row>
    <row r="175" spans="1:24" ht="15">
      <c r="A175" s="10">
        <v>7</v>
      </c>
      <c r="B175" s="9" t="s">
        <v>76</v>
      </c>
      <c r="C175" s="25" t="s">
        <v>299</v>
      </c>
      <c r="D175" s="10">
        <v>2005</v>
      </c>
      <c r="E175" s="10">
        <v>0</v>
      </c>
      <c r="F175" s="10">
        <v>19</v>
      </c>
      <c r="G175" s="10"/>
      <c r="H175" s="10">
        <v>23</v>
      </c>
      <c r="I175" s="10">
        <f>VLOOKUP(B175,'[1]Лист3'!$B$97:$I$116,8,FALSE)</f>
        <v>22</v>
      </c>
      <c r="J175" s="10">
        <f>VLOOKUP(B175,'[3]Лист3'!$B$87:$J$99,9,FALSE)</f>
        <v>22</v>
      </c>
      <c r="K175" s="10">
        <f>VLOOKUP(B175,'[5]Лист3'!$B$227:$J$253,9,FALSE)</f>
        <v>13</v>
      </c>
      <c r="L175" s="10"/>
      <c r="M175" s="10"/>
      <c r="N175" s="44">
        <v>15</v>
      </c>
      <c r="O175" s="42">
        <v>20</v>
      </c>
      <c r="P175" s="49">
        <f>VLOOKUP(B175,'[12]Лист1'!$B$28:$I$38,8,FALSE)</f>
        <v>25</v>
      </c>
      <c r="Q175" s="42">
        <f>VLOOKUP(B175,'[10]Финал'!$B$33:$H$42,7,FALSE)</f>
        <v>24</v>
      </c>
      <c r="R175" s="42"/>
      <c r="S175" s="42"/>
      <c r="T175" s="42"/>
      <c r="U175" s="42"/>
      <c r="V175" s="42"/>
      <c r="W175" s="42">
        <f>VLOOKUP(B175,'[21]Лист1'!$B$48:$J$68,9,FALSE)</f>
        <v>19</v>
      </c>
      <c r="X175" s="60">
        <f>SUM(E175:W175)</f>
        <v>202</v>
      </c>
    </row>
    <row r="176" spans="1:24" ht="15">
      <c r="A176" s="10">
        <v>8</v>
      </c>
      <c r="B176" s="9" t="s">
        <v>342</v>
      </c>
      <c r="C176" s="25" t="s">
        <v>326</v>
      </c>
      <c r="D176" s="10">
        <v>2004</v>
      </c>
      <c r="E176" s="10">
        <v>15</v>
      </c>
      <c r="F176" s="10"/>
      <c r="G176" s="10"/>
      <c r="H176" s="10">
        <v>24</v>
      </c>
      <c r="I176" s="10">
        <f>VLOOKUP(B176,'[1]Лист3'!$B$97:$I$116,8,FALSE)</f>
        <v>23</v>
      </c>
      <c r="J176" s="10"/>
      <c r="K176" s="10">
        <f>VLOOKUP(B176,'[5]Лист3'!$B$227:$J$253,9,FALSE)</f>
        <v>20</v>
      </c>
      <c r="L176" s="10">
        <f>VLOOKUP(B176,'[6]Лист1'!$B$36:$J$53,9,FALSE)</f>
        <v>20</v>
      </c>
      <c r="M176" s="10"/>
      <c r="N176" s="44">
        <v>18</v>
      </c>
      <c r="O176" s="44"/>
      <c r="P176" s="49"/>
      <c r="Q176" s="42"/>
      <c r="R176" s="42"/>
      <c r="S176" s="42"/>
      <c r="T176" s="42"/>
      <c r="U176" s="42">
        <f>VLOOKUP(B176,'[17]Финал'!$B$33:$H$40,7,FALSE)</f>
        <v>25</v>
      </c>
      <c r="V176" s="42">
        <f>VLOOKUP(B176,'[19]Лист1'!$B$25:$I$33,8,FALSE)</f>
        <v>24</v>
      </c>
      <c r="W176" s="42">
        <f>VLOOKUP(B176,'[21]Лист1'!$B$48:$J$68,9,FALSE)</f>
        <v>21</v>
      </c>
      <c r="X176" s="60">
        <f>SUM(E176:W176)</f>
        <v>190</v>
      </c>
    </row>
    <row r="177" spans="1:24" ht="15">
      <c r="A177" s="10">
        <v>9</v>
      </c>
      <c r="B177" s="9" t="s">
        <v>159</v>
      </c>
      <c r="C177" s="25" t="s">
        <v>128</v>
      </c>
      <c r="D177" s="10">
        <v>2005</v>
      </c>
      <c r="E177" s="10">
        <v>22</v>
      </c>
      <c r="F177" s="10">
        <v>31</v>
      </c>
      <c r="G177" s="10">
        <v>24</v>
      </c>
      <c r="H177" s="10"/>
      <c r="I177" s="10"/>
      <c r="J177" s="10"/>
      <c r="K177" s="10">
        <f>VLOOKUP(B177,'[5]Лист3'!$B$227:$J$253,9,FALSE)</f>
        <v>23</v>
      </c>
      <c r="L177" s="10">
        <f>VLOOKUP(B177,'[6]Лист1'!$B$36:$J$53,9,FALSE)</f>
        <v>25</v>
      </c>
      <c r="M177" s="10"/>
      <c r="N177" s="44">
        <v>27</v>
      </c>
      <c r="O177" s="44"/>
      <c r="P177" s="49"/>
      <c r="Q177" s="42"/>
      <c r="R177" s="42"/>
      <c r="S177" s="42"/>
      <c r="T177" s="42"/>
      <c r="U177" s="42">
        <f>VLOOKUP(B177,'[17]Финал'!$B$33:$H$40,7,FALSE)</f>
        <v>29</v>
      </c>
      <c r="V177" s="42"/>
      <c r="W177" s="42"/>
      <c r="X177" s="60">
        <f>SUM(E177:W177)</f>
        <v>181</v>
      </c>
    </row>
    <row r="178" spans="1:24" ht="16.5" customHeight="1">
      <c r="A178" s="10">
        <v>10</v>
      </c>
      <c r="B178" s="9" t="s">
        <v>84</v>
      </c>
      <c r="C178" s="25" t="s">
        <v>321</v>
      </c>
      <c r="D178" s="10">
        <v>2004</v>
      </c>
      <c r="E178" s="10">
        <v>26</v>
      </c>
      <c r="F178" s="10"/>
      <c r="G178" s="10">
        <v>29</v>
      </c>
      <c r="H178" s="10">
        <v>26</v>
      </c>
      <c r="I178" s="10"/>
      <c r="J178" s="10"/>
      <c r="K178" s="10"/>
      <c r="L178" s="10"/>
      <c r="M178" s="10"/>
      <c r="N178" s="44">
        <v>26</v>
      </c>
      <c r="O178" s="44"/>
      <c r="P178" s="49"/>
      <c r="Q178" s="42"/>
      <c r="R178" s="42"/>
      <c r="S178" s="42">
        <f>VLOOKUP(B178,'[14]Лист1'!$B$27:$K$36,10,FALSE)</f>
        <v>26</v>
      </c>
      <c r="T178" s="42">
        <f>VLOOKUP(B178,'[16]Лист3'!$B$37:$J$49,9,FALSE)</f>
        <v>31</v>
      </c>
      <c r="U178" s="42"/>
      <c r="V178" s="42"/>
      <c r="W178" s="42"/>
      <c r="X178" s="60">
        <f>SUM(E178:W178)</f>
        <v>164</v>
      </c>
    </row>
    <row r="179" spans="1:24" ht="15">
      <c r="A179" s="10">
        <v>11</v>
      </c>
      <c r="B179" s="9" t="s">
        <v>78</v>
      </c>
      <c r="C179" s="25" t="s">
        <v>8</v>
      </c>
      <c r="D179" s="10">
        <v>2005</v>
      </c>
      <c r="E179" s="10">
        <v>14</v>
      </c>
      <c r="F179" s="10">
        <v>16</v>
      </c>
      <c r="G179" s="10">
        <v>26</v>
      </c>
      <c r="H179" s="10">
        <v>21</v>
      </c>
      <c r="I179" s="10">
        <f>VLOOKUP(B179,'[1]Лист3'!$B$97:$I$116,8,FALSE)</f>
        <v>24</v>
      </c>
      <c r="J179" s="10"/>
      <c r="K179" s="10">
        <f>VLOOKUP(B179,'[5]Лист3'!$B$227:$J$253,9,FALSE)</f>
        <v>18</v>
      </c>
      <c r="L179" s="10"/>
      <c r="M179" s="10">
        <f>VLOOKUP(B179,'[8]Лист1'!$B$31:$I$43,8,FALSE)</f>
        <v>24</v>
      </c>
      <c r="N179" s="30"/>
      <c r="O179" s="43"/>
      <c r="P179" s="49"/>
      <c r="Q179" s="42"/>
      <c r="R179" s="42"/>
      <c r="S179" s="42"/>
      <c r="T179" s="42"/>
      <c r="U179" s="42"/>
      <c r="V179" s="42"/>
      <c r="W179" s="42">
        <f>VLOOKUP(B179,'[21]Лист1'!$B$48:$J$68,9,FALSE)</f>
        <v>20</v>
      </c>
      <c r="X179" s="60">
        <f>SUM(E179:W179)</f>
        <v>163</v>
      </c>
    </row>
    <row r="180" spans="1:24" ht="15">
      <c r="A180" s="10">
        <v>12</v>
      </c>
      <c r="B180" s="9" t="s">
        <v>190</v>
      </c>
      <c r="C180" s="25" t="s">
        <v>493</v>
      </c>
      <c r="D180" s="10">
        <v>2004</v>
      </c>
      <c r="E180" s="10"/>
      <c r="F180" s="10">
        <v>26</v>
      </c>
      <c r="G180" s="10"/>
      <c r="H180" s="10"/>
      <c r="I180" s="10"/>
      <c r="J180" s="10">
        <v>27</v>
      </c>
      <c r="K180" s="10">
        <v>25</v>
      </c>
      <c r="L180" s="10">
        <v>29</v>
      </c>
      <c r="M180" s="10">
        <v>27</v>
      </c>
      <c r="N180" s="44">
        <v>25</v>
      </c>
      <c r="O180" s="44"/>
      <c r="P180" s="49"/>
      <c r="Q180" s="42"/>
      <c r="R180" s="42"/>
      <c r="S180" s="42"/>
      <c r="T180" s="42"/>
      <c r="U180" s="42"/>
      <c r="V180" s="42"/>
      <c r="W180" s="42"/>
      <c r="X180" s="60">
        <f>SUM(E180:W180)</f>
        <v>159</v>
      </c>
    </row>
    <row r="181" spans="1:24" ht="15">
      <c r="A181" s="10">
        <v>13</v>
      </c>
      <c r="B181" s="9" t="s">
        <v>341</v>
      </c>
      <c r="C181" s="25" t="s">
        <v>322</v>
      </c>
      <c r="D181" s="10">
        <v>2005</v>
      </c>
      <c r="E181" s="10">
        <v>16</v>
      </c>
      <c r="F181" s="10"/>
      <c r="G181" s="10">
        <v>22</v>
      </c>
      <c r="H181" s="10"/>
      <c r="I181" s="10"/>
      <c r="J181" s="10"/>
      <c r="K181" s="10">
        <f>VLOOKUP(B181,'[5]Лист3'!$B$227:$J$253,9,FALSE)</f>
        <v>19</v>
      </c>
      <c r="L181" s="10">
        <f>VLOOKUP(B181,'[6]Лист1'!$B$36:$J$53,9,FALSE)</f>
        <v>26</v>
      </c>
      <c r="M181" s="10"/>
      <c r="N181" s="44">
        <v>24</v>
      </c>
      <c r="O181" s="42">
        <v>24</v>
      </c>
      <c r="P181" s="49">
        <f>VLOOKUP(B181,'[12]Лист1'!$B$28:$I$38,8,FALSE)</f>
        <v>26</v>
      </c>
      <c r="Q181" s="42"/>
      <c r="R181" s="42"/>
      <c r="S181" s="42"/>
      <c r="T181" s="42"/>
      <c r="U181" s="42"/>
      <c r="V181" s="42"/>
      <c r="W181" s="42"/>
      <c r="X181" s="60">
        <f>SUM(E181:W181)</f>
        <v>157</v>
      </c>
    </row>
    <row r="182" spans="1:24" ht="15">
      <c r="A182" s="10">
        <v>14</v>
      </c>
      <c r="B182" s="9" t="s">
        <v>344</v>
      </c>
      <c r="C182" s="25" t="s">
        <v>328</v>
      </c>
      <c r="D182" s="10">
        <v>2004</v>
      </c>
      <c r="E182" s="10">
        <v>11</v>
      </c>
      <c r="F182" s="10">
        <v>18</v>
      </c>
      <c r="G182" s="10"/>
      <c r="H182" s="10">
        <v>16</v>
      </c>
      <c r="I182" s="10">
        <f>VLOOKUP(B182,'[1]Лист3'!$B$97:$I$116,8,FALSE)</f>
        <v>19</v>
      </c>
      <c r="J182" s="10"/>
      <c r="K182" s="10">
        <f>VLOOKUP(B182,'[5]Лист3'!$B$227:$J$253,9,FALSE)</f>
        <v>8</v>
      </c>
      <c r="L182" s="10"/>
      <c r="M182" s="10"/>
      <c r="N182" s="44">
        <v>12</v>
      </c>
      <c r="O182" s="42">
        <v>21</v>
      </c>
      <c r="P182" s="49"/>
      <c r="Q182" s="42">
        <f>VLOOKUP(B182,'[10]Финал'!$B$33:$H$42,7,FALSE)</f>
        <v>25</v>
      </c>
      <c r="R182" s="42"/>
      <c r="S182" s="42"/>
      <c r="T182" s="42"/>
      <c r="U182" s="42"/>
      <c r="V182" s="42">
        <f>VLOOKUP(B182,'[19]Лист1'!$B$25:$I$33,8,FALSE)</f>
        <v>23</v>
      </c>
      <c r="W182" s="42"/>
      <c r="X182" s="60">
        <f>SUM(E182:W182)</f>
        <v>153</v>
      </c>
    </row>
    <row r="183" spans="1:24" ht="15">
      <c r="A183" s="10">
        <v>15</v>
      </c>
      <c r="B183" s="9" t="s">
        <v>343</v>
      </c>
      <c r="C183" s="25" t="s">
        <v>327</v>
      </c>
      <c r="D183" s="10">
        <v>2004</v>
      </c>
      <c r="E183" s="10">
        <v>12</v>
      </c>
      <c r="F183" s="10">
        <v>13</v>
      </c>
      <c r="G183" s="10">
        <v>21</v>
      </c>
      <c r="H183" s="10">
        <v>20</v>
      </c>
      <c r="I183" s="10">
        <f>VLOOKUP(B183,'[1]Лист3'!$B$97:$I$116,8,FALSE)</f>
        <v>20</v>
      </c>
      <c r="J183" s="10"/>
      <c r="K183" s="10">
        <f>VLOOKUP(B183,'[5]Лист3'!$B$227:$J$253,9,FALSE)</f>
        <v>15</v>
      </c>
      <c r="L183" s="10"/>
      <c r="M183" s="10"/>
      <c r="N183" s="44">
        <v>21</v>
      </c>
      <c r="O183" s="44"/>
      <c r="P183" s="49"/>
      <c r="Q183" s="42"/>
      <c r="R183" s="42"/>
      <c r="S183" s="42"/>
      <c r="T183" s="42"/>
      <c r="U183" s="42"/>
      <c r="V183" s="42"/>
      <c r="W183" s="42">
        <f>VLOOKUP(B183,'[21]Лист1'!$B$48:$J$68,9,FALSE)</f>
        <v>26</v>
      </c>
      <c r="X183" s="60">
        <f>SUM(E183:W183)</f>
        <v>148</v>
      </c>
    </row>
    <row r="184" spans="1:24" ht="15">
      <c r="A184" s="10">
        <v>16</v>
      </c>
      <c r="B184" s="9" t="s">
        <v>77</v>
      </c>
      <c r="C184" s="25" t="s">
        <v>299</v>
      </c>
      <c r="D184" s="10">
        <v>2005</v>
      </c>
      <c r="E184" s="10">
        <v>0</v>
      </c>
      <c r="F184" s="10">
        <v>17</v>
      </c>
      <c r="G184" s="10"/>
      <c r="H184" s="10">
        <v>12</v>
      </c>
      <c r="I184" s="10"/>
      <c r="J184" s="10">
        <f>VLOOKUP(B184,'[3]Лист3'!$B$87:$J$99,9,FALSE)</f>
        <v>21</v>
      </c>
      <c r="K184" s="10">
        <f>VLOOKUP(B184,'[5]Лист3'!$B$227:$J$253,9,FALSE)</f>
        <v>7</v>
      </c>
      <c r="L184" s="10"/>
      <c r="M184" s="10"/>
      <c r="N184" s="44">
        <v>13</v>
      </c>
      <c r="O184" s="42">
        <v>23</v>
      </c>
      <c r="P184" s="49">
        <f>VLOOKUP(B184,'[12]Лист1'!$B$28:$I$38,8,FALSE)</f>
        <v>22</v>
      </c>
      <c r="Q184" s="42">
        <f>VLOOKUP(B184,'[10]Финал'!$B$33:$H$42,7,FALSE)</f>
        <v>23</v>
      </c>
      <c r="R184" s="42"/>
      <c r="S184" s="42"/>
      <c r="T184" s="42"/>
      <c r="U184" s="42"/>
      <c r="V184" s="42"/>
      <c r="W184" s="42"/>
      <c r="X184" s="60">
        <f>SUM(E184:W184)</f>
        <v>138</v>
      </c>
    </row>
    <row r="185" spans="1:24" ht="15">
      <c r="A185" s="10">
        <v>17</v>
      </c>
      <c r="B185" s="9" t="s">
        <v>349</v>
      </c>
      <c r="C185" s="25" t="s">
        <v>309</v>
      </c>
      <c r="D185" s="10">
        <v>2005</v>
      </c>
      <c r="E185" s="10">
        <v>6</v>
      </c>
      <c r="F185" s="10">
        <v>15</v>
      </c>
      <c r="G185" s="10"/>
      <c r="H185" s="10">
        <v>17</v>
      </c>
      <c r="I185" s="10">
        <f>VLOOKUP(B185,'[1]Лист3'!$B$97:$I$116,8,FALSE)</f>
        <v>17</v>
      </c>
      <c r="J185" s="10"/>
      <c r="K185" s="10">
        <f>VLOOKUP(B185,'[5]Лист3'!$B$227:$J$253,9,FALSE)</f>
        <v>14</v>
      </c>
      <c r="L185" s="10">
        <f>VLOOKUP(B185,'[6]Лист1'!$B$36:$J$53,9,FALSE)</f>
        <v>24</v>
      </c>
      <c r="M185" s="10">
        <f>VLOOKUP(B185,'[8]Лист1'!$B$31:$I$43,8,FALSE)</f>
        <v>25</v>
      </c>
      <c r="N185" s="44">
        <v>17</v>
      </c>
      <c r="O185" s="44"/>
      <c r="P185" s="49"/>
      <c r="Q185" s="42"/>
      <c r="R185" s="42"/>
      <c r="S185" s="42"/>
      <c r="T185" s="42"/>
      <c r="U185" s="42"/>
      <c r="V185" s="42"/>
      <c r="W185" s="42"/>
      <c r="X185" s="60">
        <f>SUM(E185:W185)</f>
        <v>135</v>
      </c>
    </row>
    <row r="186" spans="1:24" ht="15">
      <c r="A186" s="10">
        <v>17</v>
      </c>
      <c r="B186" s="9" t="s">
        <v>206</v>
      </c>
      <c r="C186" s="25" t="s">
        <v>323</v>
      </c>
      <c r="D186" s="10">
        <v>2004</v>
      </c>
      <c r="E186" s="10">
        <v>19</v>
      </c>
      <c r="F186" s="10"/>
      <c r="G186" s="10"/>
      <c r="H186" s="10"/>
      <c r="I186" s="10"/>
      <c r="J186" s="10"/>
      <c r="K186" s="10">
        <f>VLOOKUP(B186,'[5]Лист3'!$B$227:$J$253,9,FALSE)</f>
        <v>27</v>
      </c>
      <c r="L186" s="10"/>
      <c r="M186" s="10"/>
      <c r="N186" s="30"/>
      <c r="O186" s="42">
        <v>27</v>
      </c>
      <c r="P186" s="49">
        <f>VLOOKUP(B186,'[12]Лист1'!$B$28:$I$38,8,FALSE)</f>
        <v>29</v>
      </c>
      <c r="Q186" s="42"/>
      <c r="R186" s="42"/>
      <c r="S186" s="42"/>
      <c r="T186" s="42"/>
      <c r="U186" s="42"/>
      <c r="V186" s="42"/>
      <c r="W186" s="42">
        <f>VLOOKUP(B186,'[21]Лист1'!$B$48:$J$68,9,FALSE)</f>
        <v>33</v>
      </c>
      <c r="X186" s="60">
        <f>SUM(E186:W186)</f>
        <v>135</v>
      </c>
    </row>
    <row r="187" spans="1:24" ht="15">
      <c r="A187" s="10">
        <v>19</v>
      </c>
      <c r="B187" s="33" t="s">
        <v>589</v>
      </c>
      <c r="C187" s="38" t="s">
        <v>322</v>
      </c>
      <c r="D187" s="10">
        <v>2004</v>
      </c>
      <c r="E187" s="10"/>
      <c r="F187" s="10"/>
      <c r="G187" s="10"/>
      <c r="H187" s="10">
        <v>11</v>
      </c>
      <c r="I187" s="10"/>
      <c r="J187" s="10">
        <f>VLOOKUP(B187,'[3]Лист3'!$B$87:$J$99,9,FALSE)</f>
        <v>20</v>
      </c>
      <c r="K187" s="10"/>
      <c r="L187" s="10"/>
      <c r="M187" s="10"/>
      <c r="N187" s="30"/>
      <c r="O187" s="43"/>
      <c r="P187" s="49">
        <f>VLOOKUP(B187,'[12]Лист1'!$B$28:$I$38,8,FALSE)</f>
        <v>24</v>
      </c>
      <c r="Q187" s="42"/>
      <c r="R187" s="42"/>
      <c r="S187" s="42"/>
      <c r="T187" s="42"/>
      <c r="U187" s="42">
        <f>VLOOKUP(B187,'[17]Финал'!$B$33:$H$40,7,FALSE)</f>
        <v>26</v>
      </c>
      <c r="V187" s="42">
        <f>VLOOKUP(B187,'[19]Лист1'!$B$25:$I$33,8,FALSE)</f>
        <v>26</v>
      </c>
      <c r="W187" s="42">
        <f>VLOOKUP(B187,'[21]Лист1'!$B$48:$J$68,9,FALSE)</f>
        <v>23</v>
      </c>
      <c r="X187" s="60">
        <f>SUM(E187:W187)</f>
        <v>130</v>
      </c>
    </row>
    <row r="188" spans="1:24" ht="15">
      <c r="A188" s="10">
        <v>20</v>
      </c>
      <c r="B188" s="9" t="s">
        <v>511</v>
      </c>
      <c r="C188" s="25" t="s">
        <v>322</v>
      </c>
      <c r="D188" s="10">
        <v>2005</v>
      </c>
      <c r="E188" s="10"/>
      <c r="F188" s="10">
        <v>12</v>
      </c>
      <c r="G188" s="10">
        <v>18</v>
      </c>
      <c r="H188" s="10">
        <v>15</v>
      </c>
      <c r="I188" s="10">
        <f>VLOOKUP(B188,'[1]Лист3'!$B$97:$I$116,8,FALSE)</f>
        <v>13</v>
      </c>
      <c r="J188" s="10">
        <f>VLOOKUP(B188,'[3]Лист3'!$B$87:$J$99,9,FALSE)</f>
        <v>23</v>
      </c>
      <c r="K188" s="10">
        <f>VLOOKUP(B188,'[5]Лист3'!$B$227:$J$253,9,FALSE)</f>
        <v>11</v>
      </c>
      <c r="L188" s="10">
        <f>VLOOKUP(B188,'[6]Лист1'!$B$36:$J$53,9,FALSE)</f>
        <v>18</v>
      </c>
      <c r="M188" s="10"/>
      <c r="N188" s="44">
        <v>11</v>
      </c>
      <c r="O188" s="44"/>
      <c r="P188" s="49"/>
      <c r="Q188" s="42"/>
      <c r="R188" s="42"/>
      <c r="S188" s="42"/>
      <c r="T188" s="42"/>
      <c r="U188" s="42"/>
      <c r="V188" s="42"/>
      <c r="W188" s="42"/>
      <c r="X188" s="60">
        <f>SUM(E188:W188)</f>
        <v>121</v>
      </c>
    </row>
    <row r="189" spans="1:24" ht="15">
      <c r="A189" s="10">
        <v>21</v>
      </c>
      <c r="B189" s="9" t="s">
        <v>351</v>
      </c>
      <c r="C189" s="25" t="s">
        <v>8</v>
      </c>
      <c r="D189" s="10">
        <v>2004</v>
      </c>
      <c r="E189" s="10">
        <v>4</v>
      </c>
      <c r="F189" s="10">
        <v>22</v>
      </c>
      <c r="G189" s="10">
        <v>20</v>
      </c>
      <c r="H189" s="10">
        <v>18</v>
      </c>
      <c r="I189" s="10">
        <f>VLOOKUP(B189,'[1]Лист3'!$B$97:$I$116,8,FALSE)</f>
        <v>18</v>
      </c>
      <c r="J189" s="10"/>
      <c r="K189" s="10">
        <f>VLOOKUP(B189,'[5]Лист3'!$B$227:$J$253,9,FALSE)</f>
        <v>12</v>
      </c>
      <c r="L189" s="10">
        <f>VLOOKUP(B189,'[6]Лист1'!$B$36:$J$53,9,FALSE)</f>
        <v>22</v>
      </c>
      <c r="M189" s="10"/>
      <c r="N189" s="30"/>
      <c r="O189" s="43"/>
      <c r="P189" s="49"/>
      <c r="Q189" s="42"/>
      <c r="R189" s="42"/>
      <c r="S189" s="42"/>
      <c r="T189" s="42"/>
      <c r="U189" s="42"/>
      <c r="V189" s="42"/>
      <c r="W189" s="42"/>
      <c r="X189" s="60">
        <f>SUM(E189:W189)</f>
        <v>116</v>
      </c>
    </row>
    <row r="190" spans="1:24" ht="15">
      <c r="A190" s="10">
        <v>22</v>
      </c>
      <c r="B190" s="9" t="s">
        <v>180</v>
      </c>
      <c r="C190" s="25" t="s">
        <v>8</v>
      </c>
      <c r="D190" s="10">
        <v>2004</v>
      </c>
      <c r="E190" s="10">
        <v>0</v>
      </c>
      <c r="F190" s="10">
        <v>10</v>
      </c>
      <c r="G190" s="10">
        <v>23</v>
      </c>
      <c r="H190" s="10">
        <v>19</v>
      </c>
      <c r="I190" s="10">
        <f>VLOOKUP(B190,'[1]Лист3'!$B$97:$I$116,8,FALSE)</f>
        <v>21</v>
      </c>
      <c r="J190" s="10"/>
      <c r="K190" s="10"/>
      <c r="L190" s="10">
        <f>VLOOKUP(B190,'[6]Лист1'!$B$36:$J$53,9,FALSE)</f>
        <v>19</v>
      </c>
      <c r="M190" s="10">
        <f>VLOOKUP(B190,'[8]Лист1'!$B$31:$I$43,8,FALSE)</f>
        <v>23</v>
      </c>
      <c r="N190" s="30"/>
      <c r="O190" s="43"/>
      <c r="P190" s="49"/>
      <c r="Q190" s="42"/>
      <c r="R190" s="42"/>
      <c r="S190" s="42"/>
      <c r="T190" s="42"/>
      <c r="U190" s="42"/>
      <c r="V190" s="42"/>
      <c r="W190" s="42"/>
      <c r="X190" s="60">
        <f>SUM(E190:W190)</f>
        <v>115</v>
      </c>
    </row>
    <row r="191" spans="1:24" ht="15">
      <c r="A191" s="10">
        <v>23</v>
      </c>
      <c r="B191" s="9" t="s">
        <v>239</v>
      </c>
      <c r="C191" s="25" t="s">
        <v>240</v>
      </c>
      <c r="D191" s="10">
        <v>2004</v>
      </c>
      <c r="E191" s="10">
        <v>29</v>
      </c>
      <c r="F191" s="10">
        <v>25</v>
      </c>
      <c r="G191" s="10"/>
      <c r="H191" s="10">
        <v>27</v>
      </c>
      <c r="I191" s="10"/>
      <c r="J191" s="10"/>
      <c r="K191" s="10">
        <f>VLOOKUP(B191,'[5]Лист3'!$B$227:$J$253,9,FALSE)</f>
        <v>26</v>
      </c>
      <c r="L191" s="10"/>
      <c r="M191" s="10"/>
      <c r="N191" s="30"/>
      <c r="O191" s="43"/>
      <c r="P191" s="49"/>
      <c r="Q191" s="42"/>
      <c r="R191" s="42"/>
      <c r="S191" s="42"/>
      <c r="T191" s="42"/>
      <c r="U191" s="42"/>
      <c r="V191" s="42"/>
      <c r="W191" s="42"/>
      <c r="X191" s="60">
        <f>SUM(E191:W191)</f>
        <v>107</v>
      </c>
    </row>
    <row r="192" spans="1:24" ht="15">
      <c r="A192" s="10">
        <v>24</v>
      </c>
      <c r="B192" s="9" t="s">
        <v>340</v>
      </c>
      <c r="C192" s="25" t="s">
        <v>322</v>
      </c>
      <c r="D192" s="10">
        <v>2004</v>
      </c>
      <c r="E192" s="10">
        <v>23</v>
      </c>
      <c r="F192" s="10">
        <v>23</v>
      </c>
      <c r="G192" s="10"/>
      <c r="H192" s="10"/>
      <c r="I192" s="10"/>
      <c r="J192" s="10"/>
      <c r="K192" s="10"/>
      <c r="L192" s="10"/>
      <c r="M192" s="10"/>
      <c r="N192" s="44">
        <v>29</v>
      </c>
      <c r="O192" s="44"/>
      <c r="P192" s="49"/>
      <c r="Q192" s="42"/>
      <c r="R192" s="42"/>
      <c r="S192" s="42"/>
      <c r="T192" s="42"/>
      <c r="U192" s="42"/>
      <c r="V192" s="42"/>
      <c r="W192" s="42">
        <f>VLOOKUP(B192,'[21]Лист1'!$B$48:$J$68,9,FALSE)</f>
        <v>25</v>
      </c>
      <c r="X192" s="60">
        <f>SUM(E192:W192)</f>
        <v>100</v>
      </c>
    </row>
    <row r="193" spans="1:24" ht="15">
      <c r="A193" s="10">
        <v>25</v>
      </c>
      <c r="B193" s="9" t="s">
        <v>355</v>
      </c>
      <c r="C193" s="25" t="s">
        <v>328</v>
      </c>
      <c r="D193" s="10">
        <v>2004</v>
      </c>
      <c r="E193" s="10">
        <v>0</v>
      </c>
      <c r="F193" s="10"/>
      <c r="G193" s="10"/>
      <c r="H193" s="10">
        <v>13</v>
      </c>
      <c r="I193" s="10">
        <f>VLOOKUP(B193,'[1]Лист3'!$B$97:$I$116,8,FALSE)</f>
        <v>16</v>
      </c>
      <c r="J193" s="10"/>
      <c r="K193" s="10">
        <f>VLOOKUP(B193,'[5]Лист3'!$B$227:$J$253,9,FALSE)</f>
        <v>10</v>
      </c>
      <c r="L193" s="10"/>
      <c r="M193" s="10"/>
      <c r="N193" s="44">
        <v>14</v>
      </c>
      <c r="O193" s="42">
        <v>19</v>
      </c>
      <c r="P193" s="49"/>
      <c r="Q193" s="42">
        <f>VLOOKUP(B193,'[10]Финал'!$B$33:$H$42,7,FALSE)</f>
        <v>22</v>
      </c>
      <c r="R193" s="42"/>
      <c r="S193" s="42"/>
      <c r="T193" s="42"/>
      <c r="U193" s="42"/>
      <c r="V193" s="42"/>
      <c r="W193" s="42"/>
      <c r="X193" s="60">
        <f>SUM(E193:W193)</f>
        <v>94</v>
      </c>
    </row>
    <row r="194" spans="1:24" ht="15">
      <c r="A194" s="10">
        <v>26</v>
      </c>
      <c r="B194" s="33" t="s">
        <v>603</v>
      </c>
      <c r="C194" s="38" t="s">
        <v>320</v>
      </c>
      <c r="D194" s="10">
        <v>2004</v>
      </c>
      <c r="E194" s="10"/>
      <c r="F194" s="10"/>
      <c r="G194" s="10"/>
      <c r="H194" s="10"/>
      <c r="I194" s="10">
        <v>14</v>
      </c>
      <c r="J194" s="10"/>
      <c r="K194" s="10"/>
      <c r="L194" s="10"/>
      <c r="M194" s="10"/>
      <c r="N194" s="30"/>
      <c r="O194" s="43"/>
      <c r="P194" s="49"/>
      <c r="Q194" s="42"/>
      <c r="R194" s="42"/>
      <c r="S194" s="42">
        <f>VLOOKUP(B194,'[14]Лист1'!$B$27:$K$36,10,FALSE)</f>
        <v>27</v>
      </c>
      <c r="T194" s="42">
        <f>VLOOKUP(B194,'[16]Лист3'!$B$37:$J$49,9,FALSE)</f>
        <v>27</v>
      </c>
      <c r="U194" s="42"/>
      <c r="V194" s="42">
        <v>25</v>
      </c>
      <c r="W194" s="42"/>
      <c r="X194" s="60">
        <f>SUM(E194:W194)</f>
        <v>93</v>
      </c>
    </row>
    <row r="195" spans="1:24" ht="15">
      <c r="A195" s="10">
        <v>27</v>
      </c>
      <c r="B195" s="9" t="s">
        <v>75</v>
      </c>
      <c r="C195" s="25" t="s">
        <v>8</v>
      </c>
      <c r="D195" s="10">
        <v>2005</v>
      </c>
      <c r="E195" s="10">
        <v>20</v>
      </c>
      <c r="F195" s="10">
        <v>20</v>
      </c>
      <c r="G195" s="10">
        <v>25</v>
      </c>
      <c r="H195" s="10"/>
      <c r="I195" s="10">
        <f>VLOOKUP(B195,'[1]Лист3'!$B$97:$I$116,8,FALSE)</f>
        <v>26</v>
      </c>
      <c r="J195" s="10"/>
      <c r="K195" s="10"/>
      <c r="L195" s="10"/>
      <c r="M195" s="10"/>
      <c r="N195" s="30"/>
      <c r="O195" s="43"/>
      <c r="P195" s="49"/>
      <c r="Q195" s="42"/>
      <c r="R195" s="42"/>
      <c r="S195" s="42"/>
      <c r="T195" s="42"/>
      <c r="U195" s="42"/>
      <c r="V195" s="42"/>
      <c r="W195" s="42"/>
      <c r="X195" s="60">
        <f>SUM(E195:W195)</f>
        <v>91</v>
      </c>
    </row>
    <row r="196" spans="1:24" ht="15">
      <c r="A196" s="10">
        <v>28</v>
      </c>
      <c r="B196" s="86" t="s">
        <v>900</v>
      </c>
      <c r="C196" s="86" t="s">
        <v>799</v>
      </c>
      <c r="D196" s="10">
        <v>2004</v>
      </c>
      <c r="E196" s="10"/>
      <c r="F196" s="10"/>
      <c r="G196" s="10"/>
      <c r="H196" s="10"/>
      <c r="I196" s="10"/>
      <c r="J196" s="10"/>
      <c r="K196" s="10"/>
      <c r="L196" s="10"/>
      <c r="M196" s="10"/>
      <c r="N196" s="30"/>
      <c r="O196" s="43"/>
      <c r="P196" s="49"/>
      <c r="Q196" s="42"/>
      <c r="R196" s="42"/>
      <c r="S196" s="42"/>
      <c r="T196" s="42"/>
      <c r="U196" s="42">
        <v>27</v>
      </c>
      <c r="V196" s="42">
        <f>VLOOKUP(B196,'[19]Лист1'!$B$25:$I$33,8,FALSE)</f>
        <v>29</v>
      </c>
      <c r="W196" s="42">
        <f>VLOOKUP(B196,'[21]Лист1'!$B$48:$J$68,9,FALSE)</f>
        <v>31</v>
      </c>
      <c r="X196" s="60">
        <f>SUM(E196:W196)</f>
        <v>87</v>
      </c>
    </row>
    <row r="197" spans="1:24" ht="15">
      <c r="A197" s="10">
        <v>29</v>
      </c>
      <c r="B197" s="9" t="s">
        <v>354</v>
      </c>
      <c r="C197" s="25" t="s">
        <v>309</v>
      </c>
      <c r="D197" s="10">
        <v>2005</v>
      </c>
      <c r="E197" s="10">
        <v>0</v>
      </c>
      <c r="F197" s="10"/>
      <c r="G197" s="10"/>
      <c r="H197" s="10">
        <v>10</v>
      </c>
      <c r="I197" s="10">
        <f>VLOOKUP(B197,'[1]Лист3'!$B$97:$I$116,8,FALSE)</f>
        <v>15</v>
      </c>
      <c r="J197" s="10"/>
      <c r="K197" s="10"/>
      <c r="L197" s="10">
        <f>VLOOKUP(B197,'[6]Лист1'!$B$36:$J$53,9,FALSE)</f>
        <v>21</v>
      </c>
      <c r="M197" s="10">
        <f>VLOOKUP(B197,'[8]Лист1'!$B$31:$I$43,8,FALSE)</f>
        <v>22</v>
      </c>
      <c r="N197" s="44">
        <v>16</v>
      </c>
      <c r="O197" s="44"/>
      <c r="P197" s="49"/>
      <c r="Q197" s="42"/>
      <c r="R197" s="42"/>
      <c r="S197" s="42"/>
      <c r="T197" s="42"/>
      <c r="U197" s="42"/>
      <c r="V197" s="42"/>
      <c r="W197" s="42"/>
      <c r="X197" s="60">
        <f>SUM(E197:W197)</f>
        <v>84</v>
      </c>
    </row>
    <row r="198" spans="1:24" ht="15">
      <c r="A198" s="10">
        <v>30</v>
      </c>
      <c r="B198" s="9" t="s">
        <v>160</v>
      </c>
      <c r="C198" s="25" t="s">
        <v>323</v>
      </c>
      <c r="D198" s="10">
        <v>2005</v>
      </c>
      <c r="E198" s="10">
        <v>21</v>
      </c>
      <c r="F198" s="10"/>
      <c r="G198" s="10"/>
      <c r="H198" s="10"/>
      <c r="I198" s="10"/>
      <c r="J198" s="10"/>
      <c r="K198" s="10">
        <f>VLOOKUP(B198,'[5]Лист3'!$B$227:$J$253,9,FALSE)</f>
        <v>16</v>
      </c>
      <c r="L198" s="10"/>
      <c r="M198" s="10"/>
      <c r="N198" s="30"/>
      <c r="O198" s="42">
        <v>22</v>
      </c>
      <c r="P198" s="49">
        <f>VLOOKUP(B198,'[12]Лист1'!$B$28:$I$38,8,FALSE)</f>
        <v>23</v>
      </c>
      <c r="Q198" s="42"/>
      <c r="R198" s="42"/>
      <c r="S198" s="42"/>
      <c r="T198" s="42"/>
      <c r="U198" s="42"/>
      <c r="V198" s="42"/>
      <c r="W198" s="42"/>
      <c r="X198" s="60">
        <f>SUM(E198:W198)</f>
        <v>82</v>
      </c>
    </row>
    <row r="199" spans="1:24" ht="15">
      <c r="A199" s="10">
        <v>31</v>
      </c>
      <c r="B199" s="9" t="s">
        <v>237</v>
      </c>
      <c r="C199" s="25" t="s">
        <v>324</v>
      </c>
      <c r="D199" s="10">
        <v>2004</v>
      </c>
      <c r="E199" s="10">
        <v>18</v>
      </c>
      <c r="F199" s="10"/>
      <c r="G199" s="10"/>
      <c r="H199" s="10"/>
      <c r="I199" s="10"/>
      <c r="J199" s="10"/>
      <c r="K199" s="10"/>
      <c r="L199" s="10"/>
      <c r="M199" s="10"/>
      <c r="N199" s="44">
        <v>23</v>
      </c>
      <c r="O199" s="44"/>
      <c r="P199" s="49"/>
      <c r="Q199" s="42">
        <f>VLOOKUP(B199,'[10]Финал'!$B$33:$H$42,7,FALSE)</f>
        <v>29</v>
      </c>
      <c r="R199" s="42"/>
      <c r="S199" s="42"/>
      <c r="T199" s="42"/>
      <c r="U199" s="42"/>
      <c r="V199" s="42"/>
      <c r="W199" s="42"/>
      <c r="X199" s="60">
        <f>SUM(E199:W199)</f>
        <v>70</v>
      </c>
    </row>
    <row r="200" spans="1:24" ht="15">
      <c r="A200" s="10">
        <v>32</v>
      </c>
      <c r="B200" s="9" t="s">
        <v>74</v>
      </c>
      <c r="C200" s="25" t="s">
        <v>8</v>
      </c>
      <c r="D200" s="10">
        <v>2005</v>
      </c>
      <c r="E200" s="10">
        <v>24</v>
      </c>
      <c r="F200" s="10"/>
      <c r="G200" s="10"/>
      <c r="H200" s="10"/>
      <c r="I200" s="10"/>
      <c r="J200" s="10"/>
      <c r="K200" s="10">
        <f>VLOOKUP(B200,'[5]Лист3'!$B$227:$J$253,9,FALSE)</f>
        <v>21</v>
      </c>
      <c r="L200" s="10"/>
      <c r="M200" s="10"/>
      <c r="N200" s="30"/>
      <c r="O200" s="43"/>
      <c r="P200" s="49"/>
      <c r="Q200" s="42"/>
      <c r="R200" s="42"/>
      <c r="S200" s="42"/>
      <c r="T200" s="42"/>
      <c r="U200" s="42"/>
      <c r="V200" s="42"/>
      <c r="W200" s="42">
        <f>VLOOKUP(B200,'[21]Лист1'!$B$48:$J$68,9,FALSE)</f>
        <v>24</v>
      </c>
      <c r="X200" s="60">
        <f>SUM(E200:W200)</f>
        <v>69</v>
      </c>
    </row>
    <row r="201" spans="1:24" ht="15" customHeight="1">
      <c r="A201" s="10">
        <v>33</v>
      </c>
      <c r="B201" s="9" t="s">
        <v>357</v>
      </c>
      <c r="C201" s="25" t="s">
        <v>299</v>
      </c>
      <c r="D201" s="10">
        <v>2005</v>
      </c>
      <c r="E201" s="10">
        <v>0</v>
      </c>
      <c r="F201" s="10">
        <v>11</v>
      </c>
      <c r="G201" s="10"/>
      <c r="H201" s="10"/>
      <c r="I201" s="10">
        <f>VLOOKUP(B201,'[1]Лист3'!$B$97:$I$116,8,FALSE)</f>
        <v>12</v>
      </c>
      <c r="J201" s="10">
        <f>VLOOKUP(B201,'[3]Лист3'!$B$87:$J$99,9,FALSE)</f>
        <v>19</v>
      </c>
      <c r="K201" s="10">
        <f>VLOOKUP(B201,'[5]Лист3'!$B$227:$J$253,9,FALSE)</f>
        <v>9</v>
      </c>
      <c r="L201" s="10"/>
      <c r="M201" s="10"/>
      <c r="N201" s="30"/>
      <c r="O201" s="43"/>
      <c r="P201" s="49"/>
      <c r="Q201" s="42"/>
      <c r="R201" s="42"/>
      <c r="S201" s="42"/>
      <c r="T201" s="42"/>
      <c r="U201" s="42"/>
      <c r="V201" s="42"/>
      <c r="W201" s="42"/>
      <c r="X201" s="60">
        <f>SUM(E201:W201)</f>
        <v>51</v>
      </c>
    </row>
    <row r="202" spans="1:24" ht="15" customHeight="1">
      <c r="A202" s="10">
        <v>34</v>
      </c>
      <c r="B202" s="9" t="s">
        <v>352</v>
      </c>
      <c r="C202" s="25" t="s">
        <v>309</v>
      </c>
      <c r="D202" s="10">
        <v>2005</v>
      </c>
      <c r="E202" s="10">
        <v>3</v>
      </c>
      <c r="F202" s="10"/>
      <c r="G202" s="10"/>
      <c r="H202" s="10">
        <v>9</v>
      </c>
      <c r="I202" s="10"/>
      <c r="J202" s="10"/>
      <c r="K202" s="10">
        <f>VLOOKUP(B202,'[5]Лист3'!$B$227:$J$253,9,FALSE)</f>
        <v>4</v>
      </c>
      <c r="L202" s="10">
        <f>VLOOKUP(B202,'[6]Лист1'!$B$36:$J$53,9,FALSE)</f>
        <v>14</v>
      </c>
      <c r="M202" s="10">
        <f>VLOOKUP(B202,'[8]Лист1'!$B$31:$I$43,8,FALSE)</f>
        <v>20</v>
      </c>
      <c r="N202" s="30"/>
      <c r="O202" s="43"/>
      <c r="P202" s="49"/>
      <c r="Q202" s="42"/>
      <c r="R202" s="42"/>
      <c r="S202" s="42"/>
      <c r="T202" s="42"/>
      <c r="U202" s="42"/>
      <c r="V202" s="42"/>
      <c r="W202" s="42"/>
      <c r="X202" s="60">
        <f>SUM(E202:W202)</f>
        <v>50</v>
      </c>
    </row>
    <row r="203" spans="1:24" ht="15" customHeight="1">
      <c r="A203" s="10">
        <v>35</v>
      </c>
      <c r="B203" s="9" t="s">
        <v>353</v>
      </c>
      <c r="C203" s="25" t="s">
        <v>309</v>
      </c>
      <c r="D203" s="10">
        <v>2004</v>
      </c>
      <c r="E203" s="10">
        <v>1</v>
      </c>
      <c r="F203" s="10"/>
      <c r="G203" s="10"/>
      <c r="H203" s="10"/>
      <c r="I203" s="10"/>
      <c r="J203" s="10"/>
      <c r="K203" s="10"/>
      <c r="L203" s="10">
        <f>VLOOKUP(B203,'[6]Лист1'!$B$36:$J$53,9,FALSE)</f>
        <v>15</v>
      </c>
      <c r="M203" s="10">
        <f>VLOOKUP(B203,'[8]Лист1'!$B$31:$I$43,8,FALSE)</f>
        <v>19</v>
      </c>
      <c r="N203" s="44">
        <v>9</v>
      </c>
      <c r="O203" s="44"/>
      <c r="P203" s="49"/>
      <c r="Q203" s="42"/>
      <c r="R203" s="42"/>
      <c r="S203" s="42"/>
      <c r="T203" s="42"/>
      <c r="U203" s="42"/>
      <c r="V203" s="42"/>
      <c r="W203" s="42"/>
      <c r="X203" s="60">
        <f>SUM(E203:W203)</f>
        <v>44</v>
      </c>
    </row>
    <row r="204" spans="1:24" ht="15" customHeight="1">
      <c r="A204" s="10">
        <v>36</v>
      </c>
      <c r="B204" s="9" t="s">
        <v>345</v>
      </c>
      <c r="C204" s="25" t="s">
        <v>322</v>
      </c>
      <c r="D204" s="10">
        <v>2004</v>
      </c>
      <c r="E204" s="10">
        <v>10</v>
      </c>
      <c r="F204" s="10">
        <v>14</v>
      </c>
      <c r="G204" s="10"/>
      <c r="H204" s="10"/>
      <c r="I204" s="10"/>
      <c r="J204" s="10"/>
      <c r="K204" s="10"/>
      <c r="L204" s="10"/>
      <c r="M204" s="10"/>
      <c r="N204" s="30"/>
      <c r="O204" s="43"/>
      <c r="P204" s="49"/>
      <c r="Q204" s="42"/>
      <c r="R204" s="42"/>
      <c r="S204" s="42"/>
      <c r="T204" s="42"/>
      <c r="U204" s="42"/>
      <c r="V204" s="42"/>
      <c r="W204" s="42">
        <f>VLOOKUP(B204,'[21]Лист1'!$B$48:$J$68,9,FALSE)</f>
        <v>17</v>
      </c>
      <c r="X204" s="60">
        <f>SUM(E204:W204)</f>
        <v>41</v>
      </c>
    </row>
    <row r="205" spans="1:24" ht="15" customHeight="1">
      <c r="A205" s="10">
        <v>37</v>
      </c>
      <c r="B205" s="33" t="s">
        <v>656</v>
      </c>
      <c r="C205" s="38" t="s">
        <v>657</v>
      </c>
      <c r="D205" s="10">
        <v>2005</v>
      </c>
      <c r="E205" s="10"/>
      <c r="F205" s="10"/>
      <c r="G205" s="10"/>
      <c r="H205" s="10"/>
      <c r="I205" s="10"/>
      <c r="J205" s="10"/>
      <c r="K205" s="10"/>
      <c r="L205" s="10">
        <f>VLOOKUP(B205,'[6]Лист1'!$B$36:$J$53,9,FALSE)</f>
        <v>17</v>
      </c>
      <c r="M205" s="10">
        <f>VLOOKUP(B205,'[8]Лист1'!$B$31:$I$43,8,FALSE)</f>
        <v>21</v>
      </c>
      <c r="N205" s="30"/>
      <c r="O205" s="43"/>
      <c r="P205" s="49"/>
      <c r="Q205" s="42"/>
      <c r="R205" s="42"/>
      <c r="S205" s="42"/>
      <c r="T205" s="42"/>
      <c r="U205" s="42"/>
      <c r="V205" s="42"/>
      <c r="W205" s="42"/>
      <c r="X205" s="60">
        <f>SUM(E205:W205)</f>
        <v>38</v>
      </c>
    </row>
    <row r="206" spans="1:24" ht="15" customHeight="1">
      <c r="A206" s="10">
        <v>38</v>
      </c>
      <c r="B206" s="33" t="s">
        <v>906</v>
      </c>
      <c r="C206" s="33" t="s">
        <v>905</v>
      </c>
      <c r="D206" s="10">
        <v>2004</v>
      </c>
      <c r="E206" s="10"/>
      <c r="F206" s="10"/>
      <c r="G206" s="10"/>
      <c r="H206" s="10"/>
      <c r="I206" s="10"/>
      <c r="J206" s="10"/>
      <c r="K206" s="10"/>
      <c r="L206" s="10"/>
      <c r="M206" s="10"/>
      <c r="N206" s="30"/>
      <c r="O206" s="43"/>
      <c r="P206" s="49"/>
      <c r="Q206" s="42"/>
      <c r="R206" s="42"/>
      <c r="S206" s="42"/>
      <c r="T206" s="42"/>
      <c r="U206" s="42"/>
      <c r="V206" s="42">
        <v>33</v>
      </c>
      <c r="W206" s="42"/>
      <c r="X206" s="60">
        <f>SUM(E206:W206)</f>
        <v>33</v>
      </c>
    </row>
    <row r="207" spans="1:24" ht="15" customHeight="1">
      <c r="A207" s="10">
        <v>39</v>
      </c>
      <c r="B207" s="9" t="s">
        <v>268</v>
      </c>
      <c r="C207" s="25" t="s">
        <v>305</v>
      </c>
      <c r="D207" s="10">
        <v>2004</v>
      </c>
      <c r="E207" s="10">
        <v>0</v>
      </c>
      <c r="F207" s="10"/>
      <c r="G207" s="10"/>
      <c r="H207" s="10"/>
      <c r="I207" s="10"/>
      <c r="J207" s="10"/>
      <c r="K207" s="10">
        <f>VLOOKUP(B207,'[5]Лист3'!$B$227:$J$253,9,FALSE)</f>
        <v>5</v>
      </c>
      <c r="L207" s="10"/>
      <c r="M207" s="10"/>
      <c r="N207" s="30"/>
      <c r="O207" s="43"/>
      <c r="P207" s="49"/>
      <c r="Q207" s="42"/>
      <c r="R207" s="42"/>
      <c r="S207" s="42">
        <f>VLOOKUP(B207,'[14]Лист1'!$B$27:$K$36,10,FALSE)</f>
        <v>24</v>
      </c>
      <c r="T207" s="42"/>
      <c r="U207" s="42"/>
      <c r="V207" s="42"/>
      <c r="W207" s="42"/>
      <c r="X207" s="60">
        <f>SUM(E207:W207)</f>
        <v>29</v>
      </c>
    </row>
    <row r="208" spans="1:24" ht="15" customHeight="1">
      <c r="A208" s="10">
        <v>39</v>
      </c>
      <c r="B208" s="33" t="s">
        <v>604</v>
      </c>
      <c r="C208" s="38" t="s">
        <v>320</v>
      </c>
      <c r="D208" s="10">
        <v>2004</v>
      </c>
      <c r="E208" s="10"/>
      <c r="F208" s="10"/>
      <c r="G208" s="10"/>
      <c r="H208" s="10"/>
      <c r="I208" s="10">
        <v>11</v>
      </c>
      <c r="J208" s="10"/>
      <c r="K208" s="10"/>
      <c r="L208" s="10"/>
      <c r="M208" s="10"/>
      <c r="N208" s="30"/>
      <c r="O208" s="43"/>
      <c r="P208" s="49"/>
      <c r="Q208" s="42"/>
      <c r="R208" s="42"/>
      <c r="S208" s="42"/>
      <c r="T208" s="42">
        <f>VLOOKUP(B208,'[16]Лист3'!$B$37:$J$49,9,FALSE)</f>
        <v>18</v>
      </c>
      <c r="U208" s="42"/>
      <c r="V208" s="42"/>
      <c r="W208" s="42"/>
      <c r="X208" s="60">
        <f>SUM(E208:W208)</f>
        <v>29</v>
      </c>
    </row>
    <row r="209" spans="1:24" ht="15" customHeight="1">
      <c r="A209" s="10">
        <v>41</v>
      </c>
      <c r="B209" s="33" t="s">
        <v>721</v>
      </c>
      <c r="C209" s="33" t="s">
        <v>722</v>
      </c>
      <c r="D209" s="10">
        <v>2004</v>
      </c>
      <c r="E209" s="10"/>
      <c r="F209" s="10"/>
      <c r="G209" s="10"/>
      <c r="H209" s="10"/>
      <c r="I209" s="10"/>
      <c r="J209" s="10"/>
      <c r="K209" s="10"/>
      <c r="L209" s="10"/>
      <c r="M209" s="10"/>
      <c r="N209" s="30"/>
      <c r="O209" s="43"/>
      <c r="P209" s="49"/>
      <c r="Q209" s="42">
        <v>27</v>
      </c>
      <c r="R209" s="42"/>
      <c r="S209" s="42"/>
      <c r="T209" s="42"/>
      <c r="U209" s="42"/>
      <c r="V209" s="42"/>
      <c r="W209" s="42"/>
      <c r="X209" s="60">
        <f>SUM(E209:W209)</f>
        <v>27</v>
      </c>
    </row>
    <row r="210" spans="1:24" ht="15" customHeight="1">
      <c r="A210" s="10">
        <v>42</v>
      </c>
      <c r="B210" s="33" t="s">
        <v>817</v>
      </c>
      <c r="C210" s="33" t="s">
        <v>825</v>
      </c>
      <c r="D210" s="61">
        <v>2004</v>
      </c>
      <c r="E210" s="10"/>
      <c r="F210" s="10"/>
      <c r="G210" s="10"/>
      <c r="H210" s="10"/>
      <c r="I210" s="10"/>
      <c r="J210" s="10"/>
      <c r="K210" s="10"/>
      <c r="L210" s="10"/>
      <c r="M210" s="10"/>
      <c r="N210" s="30"/>
      <c r="O210" s="43"/>
      <c r="P210" s="49"/>
      <c r="Q210" s="42"/>
      <c r="R210" s="42"/>
      <c r="S210" s="42"/>
      <c r="T210" s="61">
        <v>26</v>
      </c>
      <c r="U210" s="42"/>
      <c r="V210" s="42"/>
      <c r="W210" s="42"/>
      <c r="X210" s="60">
        <f>SUM(E210:W210)</f>
        <v>26</v>
      </c>
    </row>
    <row r="211" spans="1:24" ht="15" customHeight="1">
      <c r="A211" s="10">
        <v>43</v>
      </c>
      <c r="B211" s="33" t="s">
        <v>818</v>
      </c>
      <c r="C211" s="33" t="s">
        <v>813</v>
      </c>
      <c r="D211" s="61">
        <v>2004</v>
      </c>
      <c r="E211" s="10"/>
      <c r="F211" s="10"/>
      <c r="G211" s="10"/>
      <c r="H211" s="10"/>
      <c r="I211" s="10"/>
      <c r="J211" s="10"/>
      <c r="K211" s="10"/>
      <c r="L211" s="10"/>
      <c r="M211" s="10"/>
      <c r="N211" s="30"/>
      <c r="O211" s="43"/>
      <c r="P211" s="49"/>
      <c r="Q211" s="42"/>
      <c r="R211" s="42"/>
      <c r="S211" s="42"/>
      <c r="T211" s="61">
        <v>25</v>
      </c>
      <c r="U211" s="42"/>
      <c r="V211" s="42"/>
      <c r="W211" s="42"/>
      <c r="X211" s="60">
        <f>SUM(E211:W211)</f>
        <v>25</v>
      </c>
    </row>
    <row r="212" spans="1:24" ht="15" customHeight="1">
      <c r="A212" s="10">
        <v>44</v>
      </c>
      <c r="B212" s="33" t="s">
        <v>819</v>
      </c>
      <c r="C212" s="33" t="s">
        <v>813</v>
      </c>
      <c r="D212" s="61">
        <v>2005</v>
      </c>
      <c r="E212" s="10"/>
      <c r="F212" s="10"/>
      <c r="G212" s="10"/>
      <c r="H212" s="10"/>
      <c r="I212" s="10"/>
      <c r="J212" s="10"/>
      <c r="K212" s="10"/>
      <c r="L212" s="10"/>
      <c r="M212" s="10"/>
      <c r="N212" s="30"/>
      <c r="O212" s="43"/>
      <c r="P212" s="49"/>
      <c r="Q212" s="42"/>
      <c r="R212" s="42"/>
      <c r="S212" s="42"/>
      <c r="T212" s="61">
        <v>24</v>
      </c>
      <c r="U212" s="42"/>
      <c r="V212" s="42"/>
      <c r="W212" s="42"/>
      <c r="X212" s="60">
        <f>SUM(E212:W212)</f>
        <v>24</v>
      </c>
    </row>
    <row r="213" spans="1:24" ht="15" customHeight="1">
      <c r="A213" s="10">
        <v>45</v>
      </c>
      <c r="B213" s="9" t="s">
        <v>490</v>
      </c>
      <c r="C213" s="25" t="s">
        <v>8</v>
      </c>
      <c r="D213" s="10">
        <v>2005</v>
      </c>
      <c r="E213" s="10"/>
      <c r="F213" s="10">
        <v>9</v>
      </c>
      <c r="G213" s="10"/>
      <c r="H213" s="10">
        <v>14</v>
      </c>
      <c r="I213" s="10"/>
      <c r="J213" s="10"/>
      <c r="K213" s="10"/>
      <c r="L213" s="10"/>
      <c r="M213" s="10"/>
      <c r="N213" s="30"/>
      <c r="O213" s="43"/>
      <c r="P213" s="49"/>
      <c r="Q213" s="42"/>
      <c r="R213" s="42"/>
      <c r="S213" s="42"/>
      <c r="T213" s="42"/>
      <c r="U213" s="42"/>
      <c r="V213" s="42"/>
      <c r="W213" s="42"/>
      <c r="X213" s="60">
        <f>SUM(E213:W213)</f>
        <v>23</v>
      </c>
    </row>
    <row r="214" spans="1:24" ht="15" customHeight="1">
      <c r="A214" s="10">
        <v>45</v>
      </c>
      <c r="B214" s="33" t="s">
        <v>820</v>
      </c>
      <c r="C214" s="33" t="s">
        <v>826</v>
      </c>
      <c r="D214" s="61">
        <v>2005</v>
      </c>
      <c r="E214" s="10"/>
      <c r="F214" s="10"/>
      <c r="G214" s="10"/>
      <c r="H214" s="10"/>
      <c r="I214" s="10"/>
      <c r="J214" s="10"/>
      <c r="K214" s="10"/>
      <c r="L214" s="10"/>
      <c r="M214" s="10"/>
      <c r="N214" s="30"/>
      <c r="O214" s="43"/>
      <c r="P214" s="49"/>
      <c r="Q214" s="42"/>
      <c r="R214" s="42"/>
      <c r="S214" s="42"/>
      <c r="T214" s="61">
        <v>23</v>
      </c>
      <c r="U214" s="42"/>
      <c r="V214" s="42"/>
      <c r="W214" s="42"/>
      <c r="X214" s="60">
        <f>SUM(E214:W214)</f>
        <v>23</v>
      </c>
    </row>
    <row r="215" spans="1:24" ht="15" customHeight="1">
      <c r="A215" s="10">
        <v>45</v>
      </c>
      <c r="B215" s="9" t="s">
        <v>348</v>
      </c>
      <c r="C215" s="25" t="s">
        <v>323</v>
      </c>
      <c r="D215" s="10">
        <v>2005</v>
      </c>
      <c r="E215" s="10">
        <v>7</v>
      </c>
      <c r="F215" s="10"/>
      <c r="G215" s="10"/>
      <c r="H215" s="10"/>
      <c r="I215" s="10"/>
      <c r="J215" s="10"/>
      <c r="K215" s="10"/>
      <c r="L215" s="10"/>
      <c r="M215" s="10"/>
      <c r="N215" s="30"/>
      <c r="O215" s="43"/>
      <c r="P215" s="49"/>
      <c r="Q215" s="42"/>
      <c r="R215" s="42"/>
      <c r="S215" s="42"/>
      <c r="T215" s="42"/>
      <c r="U215" s="42"/>
      <c r="V215" s="42"/>
      <c r="W215" s="42">
        <f>VLOOKUP(B215,'[21]Лист1'!$B$48:$J$68,9,FALSE)</f>
        <v>16</v>
      </c>
      <c r="X215" s="60">
        <f>SUM(E215:W215)</f>
        <v>23</v>
      </c>
    </row>
    <row r="216" spans="1:24" ht="15" customHeight="1">
      <c r="A216" s="10">
        <v>48</v>
      </c>
      <c r="B216" s="33" t="s">
        <v>821</v>
      </c>
      <c r="C216" s="33" t="s">
        <v>825</v>
      </c>
      <c r="D216" s="61">
        <v>2005</v>
      </c>
      <c r="E216" s="10"/>
      <c r="F216" s="10"/>
      <c r="G216" s="10"/>
      <c r="H216" s="10"/>
      <c r="I216" s="10"/>
      <c r="J216" s="10"/>
      <c r="K216" s="10"/>
      <c r="L216" s="10"/>
      <c r="M216" s="10"/>
      <c r="N216" s="30"/>
      <c r="O216" s="43"/>
      <c r="P216" s="49"/>
      <c r="Q216" s="42"/>
      <c r="R216" s="42"/>
      <c r="S216" s="42"/>
      <c r="T216" s="61">
        <v>22</v>
      </c>
      <c r="U216" s="42"/>
      <c r="V216" s="42"/>
      <c r="W216" s="42"/>
      <c r="X216" s="60">
        <f>SUM(E216:W216)</f>
        <v>22</v>
      </c>
    </row>
    <row r="217" spans="1:24" ht="15" customHeight="1">
      <c r="A217" s="10">
        <v>49</v>
      </c>
      <c r="B217" s="65" t="s">
        <v>768</v>
      </c>
      <c r="C217" s="65" t="s">
        <v>767</v>
      </c>
      <c r="D217" s="10">
        <v>2004</v>
      </c>
      <c r="E217" s="10"/>
      <c r="F217" s="10"/>
      <c r="G217" s="10"/>
      <c r="H217" s="10"/>
      <c r="I217" s="10"/>
      <c r="J217" s="10"/>
      <c r="K217" s="10"/>
      <c r="L217" s="10"/>
      <c r="M217" s="10"/>
      <c r="N217" s="30"/>
      <c r="O217" s="43"/>
      <c r="P217" s="49">
        <v>21</v>
      </c>
      <c r="Q217" s="42"/>
      <c r="R217" s="42"/>
      <c r="S217" s="42"/>
      <c r="T217" s="42"/>
      <c r="U217" s="42"/>
      <c r="V217" s="42"/>
      <c r="W217" s="42"/>
      <c r="X217" s="60">
        <f>SUM(E217:W217)</f>
        <v>21</v>
      </c>
    </row>
    <row r="218" spans="1:24" ht="15" customHeight="1">
      <c r="A218" s="10">
        <v>49</v>
      </c>
      <c r="B218" s="33" t="s">
        <v>822</v>
      </c>
      <c r="C218" s="33" t="s">
        <v>827</v>
      </c>
      <c r="D218" s="61">
        <v>2004</v>
      </c>
      <c r="E218" s="10"/>
      <c r="F218" s="10"/>
      <c r="G218" s="10"/>
      <c r="H218" s="10"/>
      <c r="I218" s="10"/>
      <c r="J218" s="10"/>
      <c r="K218" s="10"/>
      <c r="L218" s="10"/>
      <c r="M218" s="10"/>
      <c r="N218" s="30"/>
      <c r="O218" s="43"/>
      <c r="P218" s="49"/>
      <c r="Q218" s="42"/>
      <c r="R218" s="42"/>
      <c r="S218" s="42"/>
      <c r="T218" s="61">
        <v>21</v>
      </c>
      <c r="U218" s="42"/>
      <c r="V218" s="42"/>
      <c r="W218" s="42"/>
      <c r="X218" s="60">
        <f>SUM(E218:W218)</f>
        <v>21</v>
      </c>
    </row>
    <row r="219" spans="1:24" ht="15" customHeight="1">
      <c r="A219" s="10">
        <v>51</v>
      </c>
      <c r="B219" s="33" t="s">
        <v>823</v>
      </c>
      <c r="C219" s="33" t="s">
        <v>825</v>
      </c>
      <c r="D219" s="61">
        <v>2004</v>
      </c>
      <c r="E219" s="10"/>
      <c r="F219" s="10"/>
      <c r="G219" s="10"/>
      <c r="H219" s="10"/>
      <c r="I219" s="10"/>
      <c r="J219" s="10"/>
      <c r="K219" s="10"/>
      <c r="L219" s="10"/>
      <c r="M219" s="10"/>
      <c r="N219" s="30"/>
      <c r="O219" s="43"/>
      <c r="P219" s="49"/>
      <c r="Q219" s="42"/>
      <c r="R219" s="42"/>
      <c r="S219" s="42"/>
      <c r="T219" s="61">
        <v>20</v>
      </c>
      <c r="U219" s="42"/>
      <c r="V219" s="42"/>
      <c r="W219" s="42"/>
      <c r="X219" s="60">
        <f>SUM(E219:W219)</f>
        <v>20</v>
      </c>
    </row>
    <row r="220" spans="1:24" ht="15" customHeight="1">
      <c r="A220" s="10">
        <v>51</v>
      </c>
      <c r="B220" s="9" t="s">
        <v>350</v>
      </c>
      <c r="C220" s="25" t="s">
        <v>323</v>
      </c>
      <c r="D220" s="10">
        <v>2005</v>
      </c>
      <c r="E220" s="10">
        <v>5</v>
      </c>
      <c r="F220" s="10"/>
      <c r="G220" s="10"/>
      <c r="H220" s="10"/>
      <c r="I220" s="10"/>
      <c r="J220" s="10"/>
      <c r="K220" s="10"/>
      <c r="L220" s="10"/>
      <c r="M220" s="10"/>
      <c r="N220" s="30"/>
      <c r="O220" s="43"/>
      <c r="P220" s="49"/>
      <c r="Q220" s="42"/>
      <c r="R220" s="42"/>
      <c r="S220" s="42"/>
      <c r="T220" s="42"/>
      <c r="U220" s="42"/>
      <c r="V220" s="42"/>
      <c r="W220" s="42">
        <f>VLOOKUP(B220,'[21]Лист1'!$B$48:$J$68,9,FALSE)</f>
        <v>15</v>
      </c>
      <c r="X220" s="60">
        <f>SUM(E220:W220)</f>
        <v>20</v>
      </c>
    </row>
    <row r="221" spans="1:24" ht="15" customHeight="1">
      <c r="A221" s="10">
        <v>53</v>
      </c>
      <c r="B221" s="9" t="s">
        <v>510</v>
      </c>
      <c r="C221" s="25" t="s">
        <v>519</v>
      </c>
      <c r="D221" s="10">
        <v>2004</v>
      </c>
      <c r="E221" s="10"/>
      <c r="F221" s="10"/>
      <c r="G221" s="10">
        <v>19</v>
      </c>
      <c r="H221" s="10"/>
      <c r="I221" s="10"/>
      <c r="J221" s="10"/>
      <c r="K221" s="10"/>
      <c r="L221" s="10"/>
      <c r="M221" s="10"/>
      <c r="N221" s="30"/>
      <c r="O221" s="43"/>
      <c r="P221" s="49"/>
      <c r="Q221" s="42"/>
      <c r="R221" s="42"/>
      <c r="S221" s="42"/>
      <c r="T221" s="42"/>
      <c r="U221" s="42"/>
      <c r="V221" s="42"/>
      <c r="W221" s="42"/>
      <c r="X221" s="60">
        <f>SUM(E221:W221)</f>
        <v>19</v>
      </c>
    </row>
    <row r="222" spans="1:24" ht="15" customHeight="1">
      <c r="A222" s="10">
        <v>53</v>
      </c>
      <c r="B222" s="33" t="s">
        <v>824</v>
      </c>
      <c r="C222" s="33" t="s">
        <v>321</v>
      </c>
      <c r="D222" s="61">
        <v>2004</v>
      </c>
      <c r="E222" s="10"/>
      <c r="F222" s="10"/>
      <c r="G222" s="10"/>
      <c r="H222" s="10"/>
      <c r="I222" s="10"/>
      <c r="J222" s="10"/>
      <c r="K222" s="10"/>
      <c r="L222" s="10"/>
      <c r="M222" s="10"/>
      <c r="N222" s="30"/>
      <c r="O222" s="43"/>
      <c r="P222" s="49"/>
      <c r="Q222" s="42"/>
      <c r="R222" s="42"/>
      <c r="S222" s="42"/>
      <c r="T222" s="61">
        <v>19</v>
      </c>
      <c r="U222" s="42"/>
      <c r="V222" s="42"/>
      <c r="W222" s="42"/>
      <c r="X222" s="60">
        <f>SUM(E222:W222)</f>
        <v>19</v>
      </c>
    </row>
    <row r="223" spans="1:24" ht="15" customHeight="1">
      <c r="A223" s="10">
        <v>55</v>
      </c>
      <c r="B223" s="9" t="s">
        <v>228</v>
      </c>
      <c r="C223" s="25" t="s">
        <v>299</v>
      </c>
      <c r="D223" s="10">
        <v>2005</v>
      </c>
      <c r="E223" s="10"/>
      <c r="F223" s="10"/>
      <c r="G223" s="10"/>
      <c r="H223" s="10"/>
      <c r="I223" s="10"/>
      <c r="J223" s="10">
        <v>18</v>
      </c>
      <c r="K223" s="10"/>
      <c r="L223" s="10"/>
      <c r="M223" s="10"/>
      <c r="N223" s="30"/>
      <c r="O223" s="43"/>
      <c r="P223" s="49"/>
      <c r="Q223" s="42"/>
      <c r="R223" s="42"/>
      <c r="S223" s="42"/>
      <c r="T223" s="42"/>
      <c r="U223" s="42"/>
      <c r="V223" s="42"/>
      <c r="W223" s="42"/>
      <c r="X223" s="60">
        <f>SUM(E223:W223)</f>
        <v>18</v>
      </c>
    </row>
    <row r="224" spans="1:24" ht="15" customHeight="1">
      <c r="A224" s="10">
        <v>56</v>
      </c>
      <c r="B224" s="11" t="s">
        <v>928</v>
      </c>
      <c r="C224" s="11" t="s">
        <v>323</v>
      </c>
      <c r="D224" s="10">
        <v>2005</v>
      </c>
      <c r="E224" s="10"/>
      <c r="F224" s="10"/>
      <c r="G224" s="10"/>
      <c r="H224" s="10"/>
      <c r="I224" s="10"/>
      <c r="J224" s="10"/>
      <c r="K224" s="10"/>
      <c r="L224" s="10"/>
      <c r="M224" s="10"/>
      <c r="N224" s="30"/>
      <c r="O224" s="43"/>
      <c r="P224" s="49"/>
      <c r="Q224" s="42"/>
      <c r="R224" s="42"/>
      <c r="S224" s="42"/>
      <c r="T224" s="42"/>
      <c r="U224" s="42"/>
      <c r="V224" s="42"/>
      <c r="W224" s="42">
        <v>18</v>
      </c>
      <c r="X224" s="60">
        <f>SUM(E224:W224)</f>
        <v>18</v>
      </c>
    </row>
    <row r="225" spans="1:24" ht="15" customHeight="1">
      <c r="A225" s="10">
        <v>57</v>
      </c>
      <c r="B225" s="9" t="s">
        <v>358</v>
      </c>
      <c r="C225" s="25" t="s">
        <v>328</v>
      </c>
      <c r="D225" s="10">
        <v>2004</v>
      </c>
      <c r="E225" s="10">
        <v>0</v>
      </c>
      <c r="F225" s="10">
        <v>7</v>
      </c>
      <c r="G225" s="10"/>
      <c r="H225" s="10"/>
      <c r="I225" s="10"/>
      <c r="J225" s="10"/>
      <c r="K225" s="10"/>
      <c r="L225" s="10"/>
      <c r="M225" s="10"/>
      <c r="N225" s="44">
        <v>10</v>
      </c>
      <c r="O225" s="44"/>
      <c r="P225" s="49"/>
      <c r="Q225" s="42"/>
      <c r="R225" s="42"/>
      <c r="S225" s="42"/>
      <c r="T225" s="42"/>
      <c r="U225" s="42"/>
      <c r="V225" s="42"/>
      <c r="W225" s="42"/>
      <c r="X225" s="60">
        <f>SUM(E225:W225)</f>
        <v>17</v>
      </c>
    </row>
    <row r="226" spans="1:24" ht="15" customHeight="1">
      <c r="A226" s="10">
        <v>58</v>
      </c>
      <c r="B226" s="33" t="s">
        <v>658</v>
      </c>
      <c r="C226" s="38" t="s">
        <v>659</v>
      </c>
      <c r="D226" s="10">
        <v>2004</v>
      </c>
      <c r="E226" s="10"/>
      <c r="F226" s="10"/>
      <c r="G226" s="10"/>
      <c r="H226" s="10"/>
      <c r="I226" s="10"/>
      <c r="J226" s="10"/>
      <c r="K226" s="10"/>
      <c r="L226" s="10">
        <f>VLOOKUP(B226,'[6]Лист1'!$B$36:$J$53,9,FALSE)</f>
        <v>16</v>
      </c>
      <c r="M226" s="10"/>
      <c r="N226" s="30"/>
      <c r="O226" s="43"/>
      <c r="P226" s="49"/>
      <c r="Q226" s="42"/>
      <c r="R226" s="42"/>
      <c r="S226" s="42"/>
      <c r="T226" s="42"/>
      <c r="U226" s="42"/>
      <c r="V226" s="42"/>
      <c r="W226" s="42"/>
      <c r="X226" s="60">
        <f>SUM(E226:W226)</f>
        <v>16</v>
      </c>
    </row>
    <row r="227" spans="1:24" ht="15" customHeight="1">
      <c r="A227" s="10">
        <v>59</v>
      </c>
      <c r="B227" s="11" t="s">
        <v>929</v>
      </c>
      <c r="C227" s="11" t="s">
        <v>322</v>
      </c>
      <c r="D227" s="10">
        <v>2005</v>
      </c>
      <c r="E227" s="10"/>
      <c r="F227" s="10"/>
      <c r="G227" s="10"/>
      <c r="H227" s="10"/>
      <c r="I227" s="10"/>
      <c r="J227" s="10"/>
      <c r="K227" s="10"/>
      <c r="L227" s="10"/>
      <c r="M227" s="10"/>
      <c r="N227" s="30"/>
      <c r="O227" s="43"/>
      <c r="P227" s="49"/>
      <c r="Q227" s="42"/>
      <c r="R227" s="42"/>
      <c r="S227" s="42"/>
      <c r="T227" s="42"/>
      <c r="U227" s="42"/>
      <c r="V227" s="42"/>
      <c r="W227" s="42">
        <v>14</v>
      </c>
      <c r="X227" s="60">
        <f>SUM(E227:W227)</f>
        <v>14</v>
      </c>
    </row>
    <row r="228" spans="1:24" ht="15" customHeight="1">
      <c r="A228" s="10">
        <v>60</v>
      </c>
      <c r="B228" s="11" t="s">
        <v>930</v>
      </c>
      <c r="C228" s="11" t="s">
        <v>931</v>
      </c>
      <c r="D228" s="10">
        <v>2005</v>
      </c>
      <c r="E228" s="10"/>
      <c r="F228" s="10"/>
      <c r="G228" s="10"/>
      <c r="H228" s="10"/>
      <c r="I228" s="10"/>
      <c r="J228" s="10"/>
      <c r="K228" s="10"/>
      <c r="L228" s="10"/>
      <c r="M228" s="10"/>
      <c r="N228" s="30"/>
      <c r="O228" s="43"/>
      <c r="P228" s="49"/>
      <c r="Q228" s="42"/>
      <c r="R228" s="42"/>
      <c r="S228" s="42"/>
      <c r="T228" s="42"/>
      <c r="U228" s="42"/>
      <c r="V228" s="42"/>
      <c r="W228" s="42">
        <v>13</v>
      </c>
      <c r="X228" s="60">
        <f>SUM(E228:W228)</f>
        <v>13</v>
      </c>
    </row>
    <row r="229" spans="1:24" ht="15" customHeight="1">
      <c r="A229" s="10">
        <v>61</v>
      </c>
      <c r="B229" s="11" t="s">
        <v>932</v>
      </c>
      <c r="C229" s="11" t="s">
        <v>6</v>
      </c>
      <c r="D229" s="10">
        <v>2005</v>
      </c>
      <c r="E229" s="10"/>
      <c r="F229" s="10"/>
      <c r="G229" s="10"/>
      <c r="H229" s="10"/>
      <c r="I229" s="10"/>
      <c r="J229" s="10"/>
      <c r="K229" s="10"/>
      <c r="L229" s="10"/>
      <c r="M229" s="10"/>
      <c r="N229" s="30"/>
      <c r="O229" s="43"/>
      <c r="P229" s="49"/>
      <c r="Q229" s="42"/>
      <c r="R229" s="42"/>
      <c r="S229" s="42"/>
      <c r="T229" s="42"/>
      <c r="U229" s="42"/>
      <c r="V229" s="42"/>
      <c r="W229" s="42">
        <v>12</v>
      </c>
      <c r="X229" s="60">
        <f>SUM(E229:W229)</f>
        <v>12</v>
      </c>
    </row>
    <row r="230" spans="1:24" ht="15" customHeight="1">
      <c r="A230" s="10">
        <v>62</v>
      </c>
      <c r="B230" s="11" t="s">
        <v>933</v>
      </c>
      <c r="C230" s="11" t="s">
        <v>6</v>
      </c>
      <c r="D230" s="10">
        <v>2005</v>
      </c>
      <c r="E230" s="10"/>
      <c r="F230" s="10"/>
      <c r="G230" s="10"/>
      <c r="H230" s="10"/>
      <c r="I230" s="10"/>
      <c r="J230" s="10"/>
      <c r="K230" s="10"/>
      <c r="L230" s="10"/>
      <c r="M230" s="10"/>
      <c r="N230" s="30"/>
      <c r="O230" s="43"/>
      <c r="P230" s="49"/>
      <c r="Q230" s="42"/>
      <c r="R230" s="42"/>
      <c r="S230" s="42"/>
      <c r="T230" s="42"/>
      <c r="U230" s="42"/>
      <c r="V230" s="42"/>
      <c r="W230" s="42">
        <v>11</v>
      </c>
      <c r="X230" s="60">
        <f>SUM(E230:W230)</f>
        <v>11</v>
      </c>
    </row>
    <row r="231" spans="1:24" ht="15" customHeight="1">
      <c r="A231" s="10">
        <v>63</v>
      </c>
      <c r="B231" s="9" t="s">
        <v>346</v>
      </c>
      <c r="C231" s="25" t="s">
        <v>329</v>
      </c>
      <c r="D231" s="10">
        <v>2004</v>
      </c>
      <c r="E231" s="10">
        <v>9</v>
      </c>
      <c r="F231" s="10"/>
      <c r="G231" s="10"/>
      <c r="H231" s="10"/>
      <c r="I231" s="10"/>
      <c r="J231" s="10"/>
      <c r="K231" s="10"/>
      <c r="L231" s="10"/>
      <c r="M231" s="10"/>
      <c r="N231" s="30"/>
      <c r="O231" s="43"/>
      <c r="P231" s="49"/>
      <c r="Q231" s="42"/>
      <c r="R231" s="42"/>
      <c r="S231" s="42"/>
      <c r="T231" s="42"/>
      <c r="U231" s="42"/>
      <c r="V231" s="42"/>
      <c r="W231" s="42"/>
      <c r="X231" s="60">
        <f>SUM(E231:W231)</f>
        <v>9</v>
      </c>
    </row>
    <row r="232" spans="1:24" ht="15" customHeight="1">
      <c r="A232" s="10">
        <v>64</v>
      </c>
      <c r="B232" s="9" t="s">
        <v>359</v>
      </c>
      <c r="C232" s="25" t="s">
        <v>8</v>
      </c>
      <c r="D232" s="10">
        <v>2004</v>
      </c>
      <c r="E232" s="10">
        <v>0</v>
      </c>
      <c r="F232" s="10">
        <v>8</v>
      </c>
      <c r="G232" s="10"/>
      <c r="H232" s="10"/>
      <c r="I232" s="10"/>
      <c r="J232" s="10"/>
      <c r="K232" s="10"/>
      <c r="L232" s="10"/>
      <c r="M232" s="10"/>
      <c r="N232" s="30"/>
      <c r="O232" s="43"/>
      <c r="P232" s="49"/>
      <c r="Q232" s="42"/>
      <c r="R232" s="42"/>
      <c r="S232" s="42"/>
      <c r="T232" s="42"/>
      <c r="U232" s="42"/>
      <c r="V232" s="42"/>
      <c r="W232" s="42"/>
      <c r="X232" s="60">
        <f>SUM(E232:W232)</f>
        <v>8</v>
      </c>
    </row>
    <row r="233" spans="1:24" ht="15" customHeight="1">
      <c r="A233" s="10">
        <v>64</v>
      </c>
      <c r="B233" s="9" t="s">
        <v>347</v>
      </c>
      <c r="C233" s="25" t="s">
        <v>68</v>
      </c>
      <c r="D233" s="10">
        <v>2004</v>
      </c>
      <c r="E233" s="10">
        <v>8</v>
      </c>
      <c r="F233" s="10"/>
      <c r="G233" s="10"/>
      <c r="H233" s="10"/>
      <c r="I233" s="10"/>
      <c r="J233" s="10"/>
      <c r="K233" s="10"/>
      <c r="L233" s="10"/>
      <c r="M233" s="10"/>
      <c r="N233" s="30"/>
      <c r="O233" s="43"/>
      <c r="P233" s="49"/>
      <c r="Q233" s="42"/>
      <c r="R233" s="42"/>
      <c r="S233" s="42"/>
      <c r="T233" s="42"/>
      <c r="U233" s="42"/>
      <c r="V233" s="42"/>
      <c r="W233" s="42"/>
      <c r="X233" s="60">
        <f>SUM(E233:W233)</f>
        <v>8</v>
      </c>
    </row>
    <row r="234" spans="1:24" ht="15" customHeight="1">
      <c r="A234" s="10">
        <v>66</v>
      </c>
      <c r="B234" s="9" t="s">
        <v>356</v>
      </c>
      <c r="C234" s="25" t="s">
        <v>68</v>
      </c>
      <c r="D234" s="10">
        <v>2005</v>
      </c>
      <c r="E234" s="10">
        <v>0</v>
      </c>
      <c r="F234" s="10"/>
      <c r="G234" s="10"/>
      <c r="H234" s="10"/>
      <c r="I234" s="10"/>
      <c r="J234" s="10"/>
      <c r="K234" s="10">
        <f>VLOOKUP(B234,'[5]Лист3'!$B$227:$J$253,9,FALSE)</f>
        <v>6</v>
      </c>
      <c r="L234" s="10"/>
      <c r="M234" s="10"/>
      <c r="N234" s="30"/>
      <c r="O234" s="43"/>
      <c r="P234" s="49"/>
      <c r="Q234" s="42"/>
      <c r="R234" s="42"/>
      <c r="S234" s="42"/>
      <c r="T234" s="42"/>
      <c r="U234" s="42"/>
      <c r="V234" s="42"/>
      <c r="W234" s="42"/>
      <c r="X234" s="60">
        <f>SUM(E234:W234)</f>
        <v>6</v>
      </c>
    </row>
    <row r="235" spans="1:24" ht="15" customHeight="1">
      <c r="A235" s="10">
        <v>67</v>
      </c>
      <c r="B235" s="9" t="s">
        <v>184</v>
      </c>
      <c r="C235" s="25" t="s">
        <v>8</v>
      </c>
      <c r="D235" s="10">
        <v>2005</v>
      </c>
      <c r="E235" s="10">
        <v>2</v>
      </c>
      <c r="F235" s="10"/>
      <c r="G235" s="10"/>
      <c r="H235" s="10"/>
      <c r="I235" s="10"/>
      <c r="J235" s="10"/>
      <c r="K235" s="10"/>
      <c r="L235" s="10"/>
      <c r="M235" s="10"/>
      <c r="N235" s="30"/>
      <c r="O235" s="43"/>
      <c r="P235" s="49"/>
      <c r="Q235" s="42"/>
      <c r="R235" s="42"/>
      <c r="S235" s="42"/>
      <c r="T235" s="42"/>
      <c r="U235" s="42"/>
      <c r="V235" s="42"/>
      <c r="W235" s="42"/>
      <c r="X235" s="60">
        <f>SUM(E235:W235)</f>
        <v>2</v>
      </c>
    </row>
    <row r="236" spans="1:24" s="27" customFormat="1" ht="23.25" customHeight="1">
      <c r="A236" s="91" t="s">
        <v>146</v>
      </c>
      <c r="B236" s="91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</row>
    <row r="237" spans="1:24" ht="15">
      <c r="A237" s="10">
        <v>1</v>
      </c>
      <c r="B237" s="9" t="s">
        <v>181</v>
      </c>
      <c r="C237" s="25" t="s">
        <v>326</v>
      </c>
      <c r="D237" s="10">
        <v>2003</v>
      </c>
      <c r="E237" s="10">
        <v>25</v>
      </c>
      <c r="F237" s="10"/>
      <c r="G237" s="10">
        <v>27</v>
      </c>
      <c r="H237" s="10">
        <v>27</v>
      </c>
      <c r="I237" s="10">
        <f>VLOOKUP(B237,'[1]Лист3'!$B$138:$I$148,8,FALSE)</f>
        <v>27</v>
      </c>
      <c r="J237" s="10">
        <f>VLOOKUP(B237,'[3]Лист3'!$B$118:$J$125,9,FALSE)</f>
        <v>31</v>
      </c>
      <c r="K237" s="10">
        <f>VLOOKUP(B237,'[5]Лист3'!$B$278:$J$287,9,FALSE)</f>
        <v>31</v>
      </c>
      <c r="L237" s="10">
        <f>VLOOKUP(B237,'[6]Лист1'!$B$81:$J$88,9,FALSE)</f>
        <v>31</v>
      </c>
      <c r="M237" s="10">
        <f>VLOOKUP(B237,'[8]Лист1'!$B$67:$I$72,8,FALSE)</f>
        <v>29</v>
      </c>
      <c r="N237" s="44">
        <v>33</v>
      </c>
      <c r="O237" s="42">
        <v>33</v>
      </c>
      <c r="P237" s="49">
        <f>VLOOKUP(B237,'[12]Лист1'!$B$73:$I$83,8,FALSE)</f>
        <v>33</v>
      </c>
      <c r="Q237" s="42">
        <f>VLOOKUP(B237,'[10]Финал'!$B$69:$H$78,7,FALSE)</f>
        <v>31</v>
      </c>
      <c r="R237" s="42">
        <f>VLOOKUP(B237,'[11]Лист1'!$B$61:$I$65,8,FALSE)</f>
        <v>31</v>
      </c>
      <c r="S237" s="42">
        <f>VLOOKUP(B237,'[14]Лист1'!$B$57:$L$59,11,FALSE)</f>
        <v>33</v>
      </c>
      <c r="T237" s="42">
        <v>33</v>
      </c>
      <c r="U237" s="42">
        <f>VLOOKUP(B237,'[17]Финал'!$B$63:$H$66,7,FALSE)</f>
        <v>33</v>
      </c>
      <c r="V237" s="42">
        <f>VLOOKUP(B237,'[19]Лист1'!$B$61:$I$67,8,FALSE)</f>
        <v>33</v>
      </c>
      <c r="W237" s="42">
        <f>VLOOKUP(B237,'[21]Лист1'!$B$116:$L$126,11,FALSE)</f>
        <v>31</v>
      </c>
      <c r="X237" s="60">
        <f>SUM(E237:W237)</f>
        <v>552</v>
      </c>
    </row>
    <row r="238" spans="1:24" ht="15">
      <c r="A238" s="10">
        <v>2</v>
      </c>
      <c r="B238" s="9" t="s">
        <v>377</v>
      </c>
      <c r="C238" s="25" t="s">
        <v>378</v>
      </c>
      <c r="D238" s="10">
        <v>2002</v>
      </c>
      <c r="E238" s="10">
        <v>27</v>
      </c>
      <c r="F238" s="10">
        <v>33</v>
      </c>
      <c r="G238" s="10">
        <v>31</v>
      </c>
      <c r="H238" s="10">
        <v>31</v>
      </c>
      <c r="I238" s="10">
        <f>VLOOKUP(B238,'[1]Лист3'!$B$138:$I$148,8,FALSE)</f>
        <v>31</v>
      </c>
      <c r="J238" s="10">
        <f>VLOOKUP(B238,'[3]Лист3'!$B$118:$J$125,9,FALSE)</f>
        <v>29</v>
      </c>
      <c r="K238" s="10">
        <f>VLOOKUP(B238,'[5]Лист3'!$B$278:$J$287,9,FALSE)</f>
        <v>27</v>
      </c>
      <c r="L238" s="10">
        <f>VLOOKUP(B238,'[6]Лист1'!$B$81:$J$88,9,FALSE)</f>
        <v>29</v>
      </c>
      <c r="M238" s="10">
        <f>VLOOKUP(B238,'[8]Лист1'!$B$67:$I$72,8,FALSE)</f>
        <v>26</v>
      </c>
      <c r="N238" s="44">
        <v>29</v>
      </c>
      <c r="O238" s="42">
        <v>29</v>
      </c>
      <c r="P238" s="49">
        <f>VLOOKUP(B238,'[12]Лист1'!$B$73:$I$83,8,FALSE)</f>
        <v>29</v>
      </c>
      <c r="Q238" s="42">
        <f>VLOOKUP(B238,'[10]Финал'!$B$69:$H$78,7,FALSE)</f>
        <v>33</v>
      </c>
      <c r="R238" s="42">
        <f>VLOOKUP(B238,'[11]Лист1'!$B$61:$I$65,8,FALSE)</f>
        <v>29</v>
      </c>
      <c r="S238" s="42"/>
      <c r="T238" s="42"/>
      <c r="U238" s="42"/>
      <c r="V238" s="42"/>
      <c r="W238" s="42">
        <f>VLOOKUP(B238,'[21]Лист1'!$B$116:$L$126,11,FALSE)</f>
        <v>29</v>
      </c>
      <c r="X238" s="60">
        <f>SUM(E238:W238)</f>
        <v>442</v>
      </c>
    </row>
    <row r="239" spans="1:24" ht="15">
      <c r="A239" s="10">
        <v>3</v>
      </c>
      <c r="B239" s="9" t="s">
        <v>375</v>
      </c>
      <c r="C239" s="38" t="s">
        <v>270</v>
      </c>
      <c r="D239" s="10">
        <v>2002</v>
      </c>
      <c r="E239" s="10">
        <v>33</v>
      </c>
      <c r="F239" s="10">
        <v>31</v>
      </c>
      <c r="G239" s="10">
        <v>33</v>
      </c>
      <c r="H239" s="10">
        <v>33</v>
      </c>
      <c r="I239" s="10">
        <f>VLOOKUP(B239,'[1]Лист3'!$B$138:$I$148,8,FALSE)</f>
        <v>33</v>
      </c>
      <c r="J239" s="10">
        <f>VLOOKUP(B239,'[3]Лист3'!$B$118:$J$125,9,FALSE)</f>
        <v>33</v>
      </c>
      <c r="K239" s="10">
        <f>VLOOKUP(B239,'[5]Лист3'!$B$278:$J$287,9,FALSE)</f>
        <v>33</v>
      </c>
      <c r="L239" s="10">
        <f>VLOOKUP(B239,'[6]Лист1'!$B$81:$J$88,9,FALSE)</f>
        <v>27</v>
      </c>
      <c r="M239" s="10">
        <f>VLOOKUP(B239,'[8]Лист1'!$B$67:$I$72,8,FALSE)</f>
        <v>33</v>
      </c>
      <c r="N239" s="30"/>
      <c r="O239" s="43"/>
      <c r="P239" s="49"/>
      <c r="Q239" s="42">
        <f>VLOOKUP(B239,'[10]Финал'!$B$69:$H$78,7,FALSE)</f>
        <v>29</v>
      </c>
      <c r="R239" s="42">
        <f>VLOOKUP(B239,'[11]Лист1'!$B$61:$I$65,8,FALSE)</f>
        <v>33</v>
      </c>
      <c r="S239" s="42"/>
      <c r="T239" s="42"/>
      <c r="U239" s="42"/>
      <c r="V239" s="42"/>
      <c r="W239" s="42">
        <f>VLOOKUP(B239,'[21]Лист1'!$B$116:$L$126,11,FALSE)</f>
        <v>33</v>
      </c>
      <c r="X239" s="60">
        <f>SUM(E239:W239)</f>
        <v>384</v>
      </c>
    </row>
    <row r="240" spans="1:24" ht="14.25" customHeight="1">
      <c r="A240" s="10">
        <v>4</v>
      </c>
      <c r="B240" s="9" t="s">
        <v>55</v>
      </c>
      <c r="C240" s="25" t="s">
        <v>299</v>
      </c>
      <c r="D240" s="10">
        <v>2002</v>
      </c>
      <c r="E240" s="10">
        <v>31</v>
      </c>
      <c r="F240" s="10">
        <v>27</v>
      </c>
      <c r="G240" s="10"/>
      <c r="H240" s="10">
        <v>26</v>
      </c>
      <c r="I240" s="10">
        <f>VLOOKUP(B240,'[1]Лист3'!$B$138:$I$148,8,FALSE)</f>
        <v>25</v>
      </c>
      <c r="J240" s="10">
        <f>VLOOKUP(B240,'[3]Лист3'!$B$118:$J$125,9,FALSE)</f>
        <v>25</v>
      </c>
      <c r="K240" s="10">
        <f>VLOOKUP(B240,'[5]Лист3'!$B$278:$J$287,9,FALSE)</f>
        <v>26</v>
      </c>
      <c r="L240" s="10">
        <f>VLOOKUP(B240,'[6]Лист1'!$B$81:$J$88,9,FALSE)</f>
        <v>33</v>
      </c>
      <c r="M240" s="10">
        <f>VLOOKUP(B240,'[8]Лист1'!$B$67:$I$72,8,FALSE)</f>
        <v>31</v>
      </c>
      <c r="N240" s="44">
        <v>31</v>
      </c>
      <c r="O240" s="42">
        <v>31</v>
      </c>
      <c r="P240" s="49">
        <f>VLOOKUP(B240,'[12]Лист1'!$B$73:$I$83,8,FALSE)</f>
        <v>31</v>
      </c>
      <c r="Q240" s="42">
        <f>VLOOKUP(B240,'[10]Финал'!$B$69:$H$78,7,FALSE)</f>
        <v>27</v>
      </c>
      <c r="R240" s="42"/>
      <c r="S240" s="42"/>
      <c r="T240" s="42"/>
      <c r="U240" s="42"/>
      <c r="V240" s="42"/>
      <c r="W240" s="42"/>
      <c r="X240" s="60">
        <f>SUM(E240:W240)</f>
        <v>344</v>
      </c>
    </row>
    <row r="241" spans="1:24" ht="15">
      <c r="A241" s="10">
        <v>5</v>
      </c>
      <c r="B241" s="9" t="s">
        <v>384</v>
      </c>
      <c r="C241" s="25" t="s">
        <v>303</v>
      </c>
      <c r="D241" s="10">
        <v>2002</v>
      </c>
      <c r="E241" s="10">
        <v>16</v>
      </c>
      <c r="F241" s="10">
        <v>24</v>
      </c>
      <c r="G241" s="10"/>
      <c r="H241" s="10">
        <v>18</v>
      </c>
      <c r="I241" s="10"/>
      <c r="J241" s="10">
        <f>VLOOKUP(B241,'[3]Лист3'!$B$118:$J$125,9,FALSE)</f>
        <v>23</v>
      </c>
      <c r="K241" s="10">
        <f>VLOOKUP(B241,'[5]Лист3'!$B$278:$J$287,9,FALSE)</f>
        <v>21</v>
      </c>
      <c r="L241" s="10">
        <f>VLOOKUP(B241,'[6]Лист1'!$B$81:$J$88,9,FALSE)</f>
        <v>24</v>
      </c>
      <c r="M241" s="10"/>
      <c r="N241" s="44">
        <v>22</v>
      </c>
      <c r="O241" s="42">
        <v>24</v>
      </c>
      <c r="P241" s="49">
        <f>VLOOKUP(B241,'[12]Лист1'!$B$73:$I$83,8,FALSE)</f>
        <v>21</v>
      </c>
      <c r="Q241" s="42">
        <f>VLOOKUP(B241,'[10]Финал'!$B$69:$H$78,7,FALSE)</f>
        <v>23</v>
      </c>
      <c r="R241" s="42"/>
      <c r="S241" s="42">
        <f>VLOOKUP(B241,'[14]Лист1'!$B$57:$L$59,11,FALSE)</f>
        <v>31</v>
      </c>
      <c r="T241" s="42"/>
      <c r="U241" s="42">
        <f>VLOOKUP(B241,'[17]Финал'!$B$63:$H$66,7,FALSE)</f>
        <v>29</v>
      </c>
      <c r="V241" s="42"/>
      <c r="W241" s="42">
        <f>VLOOKUP(B241,'[21]Лист1'!$B$116:$L$126,11,FALSE)</f>
        <v>21</v>
      </c>
      <c r="X241" s="60">
        <f>SUM(E241:W241)</f>
        <v>297</v>
      </c>
    </row>
    <row r="242" spans="1:24" ht="15">
      <c r="A242" s="10">
        <v>6</v>
      </c>
      <c r="B242" s="9" t="s">
        <v>376</v>
      </c>
      <c r="C242" s="25" t="s">
        <v>8</v>
      </c>
      <c r="D242" s="10">
        <v>2002</v>
      </c>
      <c r="E242" s="10">
        <v>29</v>
      </c>
      <c r="F242" s="10">
        <v>29</v>
      </c>
      <c r="G242" s="10">
        <v>29</v>
      </c>
      <c r="H242" s="10">
        <v>29</v>
      </c>
      <c r="I242" s="10">
        <f>VLOOKUP(B242,'[1]Лист3'!$B$138:$I$148,8,FALSE)</f>
        <v>29</v>
      </c>
      <c r="J242" s="10">
        <f>VLOOKUP(B242,'[3]Лист3'!$B$118:$J$125,9,FALSE)</f>
        <v>27</v>
      </c>
      <c r="K242" s="10">
        <f>VLOOKUP(B242,'[5]Лист3'!$B$278:$J$287,9,FALSE)</f>
        <v>29</v>
      </c>
      <c r="L242" s="10">
        <f>VLOOKUP(B242,'[6]Лист1'!$B$81:$J$88,9,FALSE)</f>
        <v>26</v>
      </c>
      <c r="M242" s="10">
        <f>VLOOKUP(B242,'[8]Лист1'!$B$67:$I$72,8,FALSE)</f>
        <v>27</v>
      </c>
      <c r="N242" s="30"/>
      <c r="O242" s="43"/>
      <c r="P242" s="49"/>
      <c r="Q242" s="42"/>
      <c r="R242" s="42"/>
      <c r="S242" s="42"/>
      <c r="T242" s="42"/>
      <c r="U242" s="42"/>
      <c r="V242" s="42"/>
      <c r="W242" s="42">
        <f>VLOOKUP(B242,'[21]Лист1'!$B$116:$L$126,11,FALSE)</f>
        <v>26</v>
      </c>
      <c r="X242" s="60">
        <f>SUM(E242:W242)</f>
        <v>280</v>
      </c>
    </row>
    <row r="243" spans="1:24" ht="15">
      <c r="A243" s="10">
        <v>7</v>
      </c>
      <c r="B243" s="9" t="s">
        <v>88</v>
      </c>
      <c r="C243" s="25" t="s">
        <v>299</v>
      </c>
      <c r="D243" s="10">
        <v>2003</v>
      </c>
      <c r="E243" s="10">
        <v>24</v>
      </c>
      <c r="F243" s="10">
        <v>25</v>
      </c>
      <c r="G243" s="10"/>
      <c r="H243" s="10">
        <v>25</v>
      </c>
      <c r="I243" s="10">
        <f>VLOOKUP(B243,'[1]Лист3'!$B$138:$I$148,8,FALSE)</f>
        <v>24</v>
      </c>
      <c r="J243" s="10">
        <f>VLOOKUP(B243,'[3]Лист3'!$B$118:$J$125,9,FALSE)</f>
        <v>24</v>
      </c>
      <c r="K243" s="10">
        <f>VLOOKUP(B243,'[5]Лист3'!$B$278:$J$287,9,FALSE)</f>
        <v>23</v>
      </c>
      <c r="L243" s="10"/>
      <c r="M243" s="10"/>
      <c r="N243" s="44">
        <v>25</v>
      </c>
      <c r="O243" s="42">
        <v>27</v>
      </c>
      <c r="P243" s="49">
        <f>VLOOKUP(B243,'[12]Лист1'!$B$73:$I$83,8,FALSE)</f>
        <v>25</v>
      </c>
      <c r="Q243" s="42">
        <f>VLOOKUP(B243,'[10]Финал'!$B$69:$H$78,7,FALSE)</f>
        <v>24</v>
      </c>
      <c r="R243" s="42"/>
      <c r="S243" s="42"/>
      <c r="T243" s="42"/>
      <c r="U243" s="42"/>
      <c r="V243" s="42"/>
      <c r="W243" s="42"/>
      <c r="X243" s="60">
        <f>SUM(E243:W243)</f>
        <v>246</v>
      </c>
    </row>
    <row r="244" spans="1:24" ht="15">
      <c r="A244" s="10">
        <v>8</v>
      </c>
      <c r="B244" s="9" t="s">
        <v>260</v>
      </c>
      <c r="C244" s="25" t="s">
        <v>378</v>
      </c>
      <c r="D244" s="10">
        <v>2003</v>
      </c>
      <c r="E244" s="10">
        <v>18</v>
      </c>
      <c r="F244" s="10">
        <v>22</v>
      </c>
      <c r="G244" s="10"/>
      <c r="H244" s="10">
        <v>24</v>
      </c>
      <c r="I244" s="10">
        <f>VLOOKUP(B244,'[1]Лист3'!$B$138:$I$148,8,FALSE)</f>
        <v>21</v>
      </c>
      <c r="J244" s="10"/>
      <c r="K244" s="10">
        <f>VLOOKUP(B244,'[5]Лист3'!$B$278:$J$287,9,FALSE)</f>
        <v>24</v>
      </c>
      <c r="L244" s="10">
        <f>VLOOKUP(B244,'[6]Лист1'!$B$81:$J$88,9,FALSE)</f>
        <v>25</v>
      </c>
      <c r="M244" s="10"/>
      <c r="N244" s="30"/>
      <c r="O244" s="42">
        <v>26</v>
      </c>
      <c r="P244" s="49">
        <f>VLOOKUP(B244,'[12]Лист1'!$B$73:$I$83,8,FALSE)</f>
        <v>27</v>
      </c>
      <c r="Q244" s="42">
        <f>VLOOKUP(B244,'[10]Финал'!$B$69:$H$78,7,FALSE)</f>
        <v>22</v>
      </c>
      <c r="R244" s="42"/>
      <c r="S244" s="42"/>
      <c r="T244" s="42"/>
      <c r="U244" s="42"/>
      <c r="V244" s="42"/>
      <c r="W244" s="42">
        <f>VLOOKUP(B244,'[21]Лист1'!$B$116:$L$126,11,FALSE)</f>
        <v>24</v>
      </c>
      <c r="X244" s="60">
        <f>SUM(E244:W244)</f>
        <v>233</v>
      </c>
    </row>
    <row r="245" spans="1:24" ht="15">
      <c r="A245" s="10">
        <v>9</v>
      </c>
      <c r="B245" s="9" t="s">
        <v>86</v>
      </c>
      <c r="C245" s="25" t="s">
        <v>328</v>
      </c>
      <c r="D245" s="10">
        <v>2003</v>
      </c>
      <c r="E245" s="10">
        <v>20</v>
      </c>
      <c r="F245" s="10">
        <v>26</v>
      </c>
      <c r="G245" s="10"/>
      <c r="H245" s="10">
        <v>20</v>
      </c>
      <c r="I245" s="10">
        <f>VLOOKUP(B245,'[1]Лист3'!$B$138:$I$148,8,FALSE)</f>
        <v>22</v>
      </c>
      <c r="J245" s="10"/>
      <c r="K245" s="10">
        <f>VLOOKUP(B245,'[5]Лист3'!$B$278:$J$287,9,FALSE)</f>
        <v>22</v>
      </c>
      <c r="L245" s="10"/>
      <c r="M245" s="10"/>
      <c r="N245" s="44">
        <v>27</v>
      </c>
      <c r="O245" s="42">
        <v>25</v>
      </c>
      <c r="P245" s="49"/>
      <c r="Q245" s="42">
        <f>VLOOKUP(B245,'[10]Финал'!$B$69:$H$78,7,FALSE)</f>
        <v>26</v>
      </c>
      <c r="R245" s="42"/>
      <c r="S245" s="42"/>
      <c r="T245" s="42"/>
      <c r="U245" s="42"/>
      <c r="V245" s="42"/>
      <c r="W245" s="42"/>
      <c r="X245" s="60">
        <f>SUM(E245:W245)</f>
        <v>188</v>
      </c>
    </row>
    <row r="246" spans="1:24" ht="15">
      <c r="A246" s="10">
        <v>10</v>
      </c>
      <c r="B246" s="9" t="s">
        <v>381</v>
      </c>
      <c r="C246" s="25" t="s">
        <v>245</v>
      </c>
      <c r="D246" s="10">
        <v>2003</v>
      </c>
      <c r="E246" s="10">
        <v>21</v>
      </c>
      <c r="F246" s="10"/>
      <c r="G246" s="10">
        <v>26</v>
      </c>
      <c r="H246" s="10">
        <v>23</v>
      </c>
      <c r="I246" s="10"/>
      <c r="J246" s="10">
        <f>VLOOKUP(B246,'[3]Лист3'!$B$118:$J$125,9,FALSE)</f>
        <v>26</v>
      </c>
      <c r="K246" s="10">
        <f>VLOOKUP(B246,'[5]Лист3'!$B$278:$J$287,9,FALSE)</f>
        <v>25</v>
      </c>
      <c r="L246" s="10"/>
      <c r="M246" s="10"/>
      <c r="N246" s="44">
        <v>26</v>
      </c>
      <c r="O246" s="44"/>
      <c r="P246" s="49">
        <f>VLOOKUP(B246,'[12]Лист1'!$B$73:$I$83,8,FALSE)</f>
        <v>26</v>
      </c>
      <c r="Q246" s="42"/>
      <c r="R246" s="42"/>
      <c r="S246" s="42"/>
      <c r="T246" s="42"/>
      <c r="U246" s="42"/>
      <c r="V246" s="42"/>
      <c r="W246" s="42"/>
      <c r="X246" s="60">
        <f>SUM(E246:W246)</f>
        <v>173</v>
      </c>
    </row>
    <row r="247" spans="1:24" ht="15">
      <c r="A247" s="10">
        <v>11</v>
      </c>
      <c r="B247" s="33" t="s">
        <v>723</v>
      </c>
      <c r="C247" s="33" t="s">
        <v>194</v>
      </c>
      <c r="D247" s="10">
        <v>2002</v>
      </c>
      <c r="E247" s="10"/>
      <c r="F247" s="10"/>
      <c r="G247" s="10"/>
      <c r="H247" s="10"/>
      <c r="I247" s="10"/>
      <c r="J247" s="10"/>
      <c r="K247" s="10"/>
      <c r="L247" s="10"/>
      <c r="M247" s="10"/>
      <c r="N247" s="30"/>
      <c r="O247" s="43"/>
      <c r="P247" s="49"/>
      <c r="Q247" s="42">
        <v>25</v>
      </c>
      <c r="R247" s="42">
        <f>VLOOKUP(B247,'[11]Лист1'!$B$61:$I$65,8,FALSE)</f>
        <v>27</v>
      </c>
      <c r="S247" s="42"/>
      <c r="T247" s="42"/>
      <c r="U247" s="42">
        <f>VLOOKUP(B247,'[17]Финал'!$B$63:$H$66,7,FALSE)</f>
        <v>31</v>
      </c>
      <c r="V247" s="42">
        <f>VLOOKUP(B247,'[19]Лист1'!$B$61:$I$67,8,FALSE)</f>
        <v>31</v>
      </c>
      <c r="W247" s="42">
        <f>VLOOKUP(B247,'[21]Лист1'!$B$116:$L$126,11,FALSE)</f>
        <v>27</v>
      </c>
      <c r="X247" s="60">
        <f>SUM(E247:W247)</f>
        <v>141</v>
      </c>
    </row>
    <row r="248" spans="1:24" ht="15">
      <c r="A248" s="10">
        <v>12</v>
      </c>
      <c r="B248" s="9" t="s">
        <v>379</v>
      </c>
      <c r="C248" s="25" t="s">
        <v>6</v>
      </c>
      <c r="D248" s="10">
        <v>2002</v>
      </c>
      <c r="E248" s="10">
        <v>26</v>
      </c>
      <c r="F248" s="10"/>
      <c r="G248" s="10"/>
      <c r="H248" s="10">
        <v>21</v>
      </c>
      <c r="I248" s="10">
        <f>VLOOKUP(B248,'[1]Лист3'!$B$138:$I$148,8,FALSE)</f>
        <v>26</v>
      </c>
      <c r="J248" s="10"/>
      <c r="K248" s="10"/>
      <c r="L248" s="10"/>
      <c r="M248" s="10"/>
      <c r="N248" s="30"/>
      <c r="O248" s="43"/>
      <c r="P248" s="49"/>
      <c r="Q248" s="42"/>
      <c r="R248" s="42"/>
      <c r="S248" s="42"/>
      <c r="T248" s="42"/>
      <c r="U248" s="42"/>
      <c r="V248" s="42"/>
      <c r="W248" s="42">
        <f>VLOOKUP(B248,'[21]Лист1'!$B$116:$L$126,11,FALSE)</f>
        <v>25</v>
      </c>
      <c r="X248" s="60">
        <f>SUM(E248:W248)</f>
        <v>98</v>
      </c>
    </row>
    <row r="249" spans="1:24" ht="15">
      <c r="A249" s="10">
        <v>13</v>
      </c>
      <c r="B249" s="9" t="s">
        <v>380</v>
      </c>
      <c r="C249" s="25" t="s">
        <v>329</v>
      </c>
      <c r="D249" s="10">
        <v>2003</v>
      </c>
      <c r="E249" s="10">
        <v>23</v>
      </c>
      <c r="F249" s="10"/>
      <c r="G249" s="10"/>
      <c r="H249" s="10"/>
      <c r="I249" s="10">
        <f>VLOOKUP(B249,'[1]Лист3'!$B$138:$I$148,8,FALSE)</f>
        <v>23</v>
      </c>
      <c r="J249" s="10"/>
      <c r="K249" s="10"/>
      <c r="L249" s="10"/>
      <c r="M249" s="10"/>
      <c r="N249" s="30"/>
      <c r="O249" s="43"/>
      <c r="P249" s="49"/>
      <c r="Q249" s="42"/>
      <c r="R249" s="42"/>
      <c r="S249" s="42"/>
      <c r="T249" s="42"/>
      <c r="U249" s="42"/>
      <c r="V249" s="42">
        <f>VLOOKUP(B249,'[19]Лист1'!$B$61:$I$67,8,FALSE)</f>
        <v>27</v>
      </c>
      <c r="W249" s="42"/>
      <c r="X249" s="60">
        <f>SUM(E249:W249)</f>
        <v>73</v>
      </c>
    </row>
    <row r="250" spans="1:24" ht="15">
      <c r="A250" s="10">
        <v>14</v>
      </c>
      <c r="B250" s="9" t="s">
        <v>386</v>
      </c>
      <c r="C250" s="25" t="s">
        <v>387</v>
      </c>
      <c r="D250" s="10">
        <v>2003</v>
      </c>
      <c r="E250" s="10">
        <v>14</v>
      </c>
      <c r="F250" s="10"/>
      <c r="G250" s="10"/>
      <c r="H250" s="10">
        <v>19</v>
      </c>
      <c r="I250" s="10">
        <f>VLOOKUP(B250,'[1]Лист3'!$B$138:$I$148,8,FALSE)</f>
        <v>20</v>
      </c>
      <c r="J250" s="10"/>
      <c r="K250" s="10"/>
      <c r="L250" s="10"/>
      <c r="M250" s="10"/>
      <c r="N250" s="30"/>
      <c r="O250" s="43"/>
      <c r="P250" s="49"/>
      <c r="Q250" s="42"/>
      <c r="R250" s="42"/>
      <c r="S250" s="42"/>
      <c r="T250" s="42"/>
      <c r="U250" s="42"/>
      <c r="V250" s="42"/>
      <c r="W250" s="42"/>
      <c r="X250" s="60">
        <f>SUM(E250:W250)</f>
        <v>53</v>
      </c>
    </row>
    <row r="251" spans="1:24" ht="15">
      <c r="A251" s="10">
        <v>15</v>
      </c>
      <c r="B251" s="9" t="s">
        <v>207</v>
      </c>
      <c r="C251" s="25" t="s">
        <v>329</v>
      </c>
      <c r="D251" s="10">
        <v>2002</v>
      </c>
      <c r="E251" s="10"/>
      <c r="F251" s="10">
        <v>21</v>
      </c>
      <c r="G251" s="10"/>
      <c r="H251" s="10"/>
      <c r="I251" s="10"/>
      <c r="J251" s="10"/>
      <c r="K251" s="10"/>
      <c r="L251" s="10"/>
      <c r="M251" s="10"/>
      <c r="N251" s="30"/>
      <c r="O251" s="43"/>
      <c r="P251" s="49"/>
      <c r="Q251" s="42"/>
      <c r="R251" s="42"/>
      <c r="S251" s="42"/>
      <c r="T251" s="42"/>
      <c r="U251" s="42"/>
      <c r="V251" s="42">
        <f>VLOOKUP(B251,'[19]Лист1'!$B$61:$I$67,8,FALSE)</f>
        <v>25</v>
      </c>
      <c r="W251" s="42"/>
      <c r="X251" s="60">
        <f>SUM(E251:W251)</f>
        <v>46</v>
      </c>
    </row>
    <row r="252" spans="1:24" ht="15">
      <c r="A252" s="10">
        <v>16</v>
      </c>
      <c r="B252" s="9" t="s">
        <v>254</v>
      </c>
      <c r="C252" s="25" t="s">
        <v>326</v>
      </c>
      <c r="D252" s="10">
        <v>2003</v>
      </c>
      <c r="E252" s="10">
        <v>22</v>
      </c>
      <c r="F252" s="10"/>
      <c r="G252" s="10"/>
      <c r="H252" s="10">
        <v>22</v>
      </c>
      <c r="I252" s="10"/>
      <c r="J252" s="10"/>
      <c r="K252" s="10"/>
      <c r="L252" s="10"/>
      <c r="M252" s="10"/>
      <c r="N252" s="30"/>
      <c r="O252" s="43"/>
      <c r="P252" s="49"/>
      <c r="Q252" s="42"/>
      <c r="R252" s="42"/>
      <c r="S252" s="42"/>
      <c r="T252" s="42"/>
      <c r="U252" s="42"/>
      <c r="V252" s="42"/>
      <c r="W252" s="42"/>
      <c r="X252" s="60">
        <f>SUM(E252:W252)</f>
        <v>44</v>
      </c>
    </row>
    <row r="253" spans="1:24" ht="15">
      <c r="A253" s="10">
        <v>17</v>
      </c>
      <c r="B253" s="9" t="s">
        <v>383</v>
      </c>
      <c r="C253" s="25" t="s">
        <v>8</v>
      </c>
      <c r="D253" s="10">
        <v>2003</v>
      </c>
      <c r="E253" s="10">
        <v>17</v>
      </c>
      <c r="F253" s="10">
        <v>23</v>
      </c>
      <c r="G253" s="10"/>
      <c r="H253" s="10"/>
      <c r="I253" s="10"/>
      <c r="J253" s="10"/>
      <c r="K253" s="10"/>
      <c r="L253" s="10"/>
      <c r="M253" s="10"/>
      <c r="N253" s="30"/>
      <c r="O253" s="43"/>
      <c r="P253" s="49"/>
      <c r="Q253" s="42"/>
      <c r="R253" s="42"/>
      <c r="S253" s="42"/>
      <c r="T253" s="42"/>
      <c r="U253" s="42"/>
      <c r="V253" s="42"/>
      <c r="W253" s="42"/>
      <c r="X253" s="60">
        <f>SUM(E253:W253)</f>
        <v>40</v>
      </c>
    </row>
    <row r="254" spans="1:24" ht="15">
      <c r="A254" s="10">
        <v>18</v>
      </c>
      <c r="B254" s="11" t="s">
        <v>828</v>
      </c>
      <c r="C254" s="11" t="s">
        <v>826</v>
      </c>
      <c r="D254" s="12">
        <v>2002</v>
      </c>
      <c r="E254" s="10"/>
      <c r="F254" s="10"/>
      <c r="G254" s="10"/>
      <c r="H254" s="10"/>
      <c r="I254" s="10"/>
      <c r="J254" s="10"/>
      <c r="K254" s="10"/>
      <c r="L254" s="10"/>
      <c r="M254" s="10"/>
      <c r="N254" s="30"/>
      <c r="O254" s="43"/>
      <c r="P254" s="49"/>
      <c r="Q254" s="42"/>
      <c r="R254" s="42"/>
      <c r="S254" s="42"/>
      <c r="T254" s="12">
        <v>31</v>
      </c>
      <c r="U254" s="42"/>
      <c r="V254" s="42"/>
      <c r="W254" s="42"/>
      <c r="X254" s="60">
        <f>SUM(E254:W254)</f>
        <v>31</v>
      </c>
    </row>
    <row r="255" spans="1:24" ht="15">
      <c r="A255" s="10">
        <v>19</v>
      </c>
      <c r="B255" s="11" t="s">
        <v>829</v>
      </c>
      <c r="C255" s="11" t="s">
        <v>700</v>
      </c>
      <c r="D255" s="12">
        <v>2002</v>
      </c>
      <c r="E255" s="10"/>
      <c r="F255" s="10"/>
      <c r="G255" s="10"/>
      <c r="H255" s="10"/>
      <c r="I255" s="10"/>
      <c r="J255" s="10"/>
      <c r="K255" s="10"/>
      <c r="L255" s="10"/>
      <c r="M255" s="10"/>
      <c r="N255" s="30"/>
      <c r="O255" s="43"/>
      <c r="P255" s="49"/>
      <c r="Q255" s="42"/>
      <c r="R255" s="42"/>
      <c r="S255" s="42"/>
      <c r="T255" s="12">
        <v>29</v>
      </c>
      <c r="U255" s="42"/>
      <c r="V255" s="42"/>
      <c r="W255" s="42"/>
      <c r="X255" s="60">
        <f>SUM(E255:W255)</f>
        <v>29</v>
      </c>
    </row>
    <row r="256" spans="1:24" ht="15">
      <c r="A256" s="10">
        <v>19</v>
      </c>
      <c r="B256" s="11" t="s">
        <v>907</v>
      </c>
      <c r="C256" s="11" t="s">
        <v>329</v>
      </c>
      <c r="D256" s="10">
        <v>2002</v>
      </c>
      <c r="E256" s="10"/>
      <c r="F256" s="10"/>
      <c r="G256" s="10"/>
      <c r="H256" s="10"/>
      <c r="I256" s="10"/>
      <c r="J256" s="10"/>
      <c r="K256" s="10"/>
      <c r="L256" s="10"/>
      <c r="M256" s="10"/>
      <c r="N256" s="30"/>
      <c r="O256" s="43"/>
      <c r="P256" s="49"/>
      <c r="Q256" s="42"/>
      <c r="R256" s="42"/>
      <c r="S256" s="42"/>
      <c r="T256" s="42"/>
      <c r="U256" s="42"/>
      <c r="V256" s="42">
        <v>29</v>
      </c>
      <c r="W256" s="42"/>
      <c r="X256" s="60">
        <f>SUM(E256:W256)</f>
        <v>29</v>
      </c>
    </row>
    <row r="257" spans="1:24" ht="15">
      <c r="A257" s="10">
        <v>21</v>
      </c>
      <c r="B257" s="11" t="s">
        <v>830</v>
      </c>
      <c r="C257" s="11" t="s">
        <v>700</v>
      </c>
      <c r="D257" s="12">
        <v>2002</v>
      </c>
      <c r="E257" s="10"/>
      <c r="F257" s="10"/>
      <c r="G257" s="10"/>
      <c r="H257" s="10"/>
      <c r="I257" s="10"/>
      <c r="J257" s="10"/>
      <c r="K257" s="10"/>
      <c r="L257" s="10"/>
      <c r="M257" s="10"/>
      <c r="N257" s="30"/>
      <c r="O257" s="43"/>
      <c r="P257" s="49"/>
      <c r="Q257" s="42"/>
      <c r="R257" s="42"/>
      <c r="S257" s="42"/>
      <c r="T257" s="12">
        <v>27</v>
      </c>
      <c r="U257" s="42"/>
      <c r="V257" s="42"/>
      <c r="W257" s="42"/>
      <c r="X257" s="60">
        <f>SUM(E257:W257)</f>
        <v>27</v>
      </c>
    </row>
    <row r="258" spans="1:24" ht="15">
      <c r="A258" s="10">
        <v>22</v>
      </c>
      <c r="B258" s="11" t="s">
        <v>908</v>
      </c>
      <c r="C258" s="11" t="s">
        <v>329</v>
      </c>
      <c r="D258" s="10">
        <v>2003</v>
      </c>
      <c r="E258" s="10"/>
      <c r="F258" s="10"/>
      <c r="G258" s="10"/>
      <c r="H258" s="10"/>
      <c r="I258" s="10"/>
      <c r="J258" s="10"/>
      <c r="K258" s="10"/>
      <c r="L258" s="10"/>
      <c r="M258" s="10"/>
      <c r="N258" s="30"/>
      <c r="O258" s="43"/>
      <c r="P258" s="49"/>
      <c r="Q258" s="42"/>
      <c r="R258" s="42"/>
      <c r="S258" s="42"/>
      <c r="T258" s="42"/>
      <c r="U258" s="42"/>
      <c r="V258" s="42">
        <v>26</v>
      </c>
      <c r="W258" s="42"/>
      <c r="X258" s="60">
        <f>SUM(E258:W258)</f>
        <v>26</v>
      </c>
    </row>
    <row r="259" spans="1:24" ht="15">
      <c r="A259" s="10">
        <v>23</v>
      </c>
      <c r="B259" s="31" t="s">
        <v>688</v>
      </c>
      <c r="C259" s="32" t="s">
        <v>683</v>
      </c>
      <c r="D259" s="10">
        <v>2002</v>
      </c>
      <c r="E259" s="10"/>
      <c r="F259" s="10"/>
      <c r="G259" s="10"/>
      <c r="H259" s="10"/>
      <c r="I259" s="10"/>
      <c r="J259" s="10"/>
      <c r="K259" s="10"/>
      <c r="L259" s="10"/>
      <c r="M259" s="10"/>
      <c r="N259" s="44">
        <v>24</v>
      </c>
      <c r="O259" s="44"/>
      <c r="P259" s="49"/>
      <c r="Q259" s="42"/>
      <c r="R259" s="42"/>
      <c r="S259" s="42"/>
      <c r="T259" s="42"/>
      <c r="U259" s="42"/>
      <c r="V259" s="42"/>
      <c r="W259" s="42"/>
      <c r="X259" s="60">
        <f>SUM(E259:W259)</f>
        <v>24</v>
      </c>
    </row>
    <row r="260" spans="1:24" ht="15">
      <c r="A260" s="10">
        <v>23</v>
      </c>
      <c r="B260" s="65" t="s">
        <v>769</v>
      </c>
      <c r="C260" s="65" t="b">
        <v>1</v>
      </c>
      <c r="D260" s="10">
        <v>2003</v>
      </c>
      <c r="E260" s="10"/>
      <c r="F260" s="10"/>
      <c r="G260" s="10"/>
      <c r="H260" s="10"/>
      <c r="I260" s="10"/>
      <c r="J260" s="10"/>
      <c r="K260" s="10"/>
      <c r="L260" s="10"/>
      <c r="M260" s="10"/>
      <c r="N260" s="30"/>
      <c r="O260" s="43"/>
      <c r="P260" s="65">
        <v>24</v>
      </c>
      <c r="Q260" s="42"/>
      <c r="R260" s="42"/>
      <c r="S260" s="42"/>
      <c r="T260" s="42"/>
      <c r="U260" s="42"/>
      <c r="V260" s="42"/>
      <c r="W260" s="42"/>
      <c r="X260" s="60">
        <f>SUM(E260:W260)</f>
        <v>24</v>
      </c>
    </row>
    <row r="261" spans="1:24" ht="15">
      <c r="A261" s="10">
        <v>25</v>
      </c>
      <c r="B261" s="31" t="s">
        <v>689</v>
      </c>
      <c r="C261" s="32" t="s">
        <v>683</v>
      </c>
      <c r="D261" s="10">
        <v>2002</v>
      </c>
      <c r="E261" s="10"/>
      <c r="F261" s="10"/>
      <c r="G261" s="10"/>
      <c r="H261" s="10"/>
      <c r="I261" s="10"/>
      <c r="J261" s="10"/>
      <c r="K261" s="10"/>
      <c r="L261" s="10"/>
      <c r="M261" s="10"/>
      <c r="N261" s="44">
        <v>23</v>
      </c>
      <c r="O261" s="44"/>
      <c r="P261" s="49"/>
      <c r="Q261" s="42"/>
      <c r="R261" s="42"/>
      <c r="S261" s="42"/>
      <c r="T261" s="42"/>
      <c r="U261" s="42"/>
      <c r="V261" s="42"/>
      <c r="W261" s="42"/>
      <c r="X261" s="60">
        <f>SUM(E261:W261)</f>
        <v>23</v>
      </c>
    </row>
    <row r="262" spans="1:24" ht="15">
      <c r="A262" s="10">
        <v>25</v>
      </c>
      <c r="B262" s="65" t="s">
        <v>770</v>
      </c>
      <c r="C262" s="65" t="b">
        <v>1</v>
      </c>
      <c r="D262" s="10">
        <v>2003</v>
      </c>
      <c r="E262" s="10"/>
      <c r="F262" s="10"/>
      <c r="G262" s="10"/>
      <c r="H262" s="10"/>
      <c r="I262" s="10"/>
      <c r="J262" s="10"/>
      <c r="K262" s="10"/>
      <c r="L262" s="10"/>
      <c r="M262" s="10"/>
      <c r="N262" s="30"/>
      <c r="O262" s="43"/>
      <c r="P262" s="65">
        <v>23</v>
      </c>
      <c r="Q262" s="42"/>
      <c r="R262" s="42"/>
      <c r="S262" s="42"/>
      <c r="T262" s="42"/>
      <c r="U262" s="42"/>
      <c r="V262" s="42"/>
      <c r="W262" s="42"/>
      <c r="X262" s="60">
        <f>SUM(E262:W262)</f>
        <v>23</v>
      </c>
    </row>
    <row r="263" spans="1:24" ht="15">
      <c r="A263" s="10">
        <v>25</v>
      </c>
      <c r="B263" s="11" t="s">
        <v>949</v>
      </c>
      <c r="C263" s="11" t="s">
        <v>6</v>
      </c>
      <c r="D263" s="10">
        <v>2003</v>
      </c>
      <c r="E263" s="10"/>
      <c r="F263" s="10"/>
      <c r="G263" s="10"/>
      <c r="H263" s="10"/>
      <c r="I263" s="10"/>
      <c r="J263" s="10"/>
      <c r="K263" s="10"/>
      <c r="L263" s="10"/>
      <c r="M263" s="10"/>
      <c r="N263" s="30"/>
      <c r="O263" s="43"/>
      <c r="P263" s="49"/>
      <c r="Q263" s="42"/>
      <c r="R263" s="42"/>
      <c r="S263" s="42"/>
      <c r="T263" s="42"/>
      <c r="U263" s="42"/>
      <c r="V263" s="42"/>
      <c r="W263" s="42">
        <v>23</v>
      </c>
      <c r="X263" s="60">
        <f>SUM(E263:W263)</f>
        <v>23</v>
      </c>
    </row>
    <row r="264" spans="1:24" ht="15">
      <c r="A264" s="10">
        <v>28</v>
      </c>
      <c r="B264" s="65" t="s">
        <v>771</v>
      </c>
      <c r="C264" s="65" t="s">
        <v>322</v>
      </c>
      <c r="D264" s="10">
        <v>2002</v>
      </c>
      <c r="E264" s="10"/>
      <c r="F264" s="10"/>
      <c r="G264" s="10"/>
      <c r="H264" s="10"/>
      <c r="I264" s="10"/>
      <c r="J264" s="10"/>
      <c r="K264" s="10"/>
      <c r="L264" s="10"/>
      <c r="M264" s="10"/>
      <c r="N264" s="30"/>
      <c r="O264" s="43"/>
      <c r="P264" s="49">
        <v>22</v>
      </c>
      <c r="Q264" s="42"/>
      <c r="R264" s="42"/>
      <c r="S264" s="42"/>
      <c r="T264" s="42"/>
      <c r="U264" s="42"/>
      <c r="V264" s="42"/>
      <c r="W264" s="42"/>
      <c r="X264" s="60">
        <f>SUM(E264:W264)</f>
        <v>22</v>
      </c>
    </row>
    <row r="265" spans="1:24" ht="15">
      <c r="A265" s="10">
        <v>28</v>
      </c>
      <c r="B265" s="11" t="s">
        <v>950</v>
      </c>
      <c r="C265" s="11" t="s">
        <v>6</v>
      </c>
      <c r="D265" s="10">
        <v>2003</v>
      </c>
      <c r="E265" s="10"/>
      <c r="F265" s="10"/>
      <c r="G265" s="10"/>
      <c r="H265" s="10"/>
      <c r="I265" s="10"/>
      <c r="J265" s="10"/>
      <c r="K265" s="10"/>
      <c r="L265" s="10"/>
      <c r="M265" s="10"/>
      <c r="N265" s="30"/>
      <c r="O265" s="43"/>
      <c r="P265" s="49"/>
      <c r="Q265" s="42"/>
      <c r="R265" s="42"/>
      <c r="S265" s="42"/>
      <c r="T265" s="42"/>
      <c r="U265" s="42"/>
      <c r="V265" s="42"/>
      <c r="W265" s="42">
        <v>22</v>
      </c>
      <c r="X265" s="60">
        <f>SUM(E265:W265)</f>
        <v>22</v>
      </c>
    </row>
    <row r="266" spans="1:24" ht="15">
      <c r="A266" s="10">
        <v>30</v>
      </c>
      <c r="B266" s="9" t="s">
        <v>382</v>
      </c>
      <c r="C266" s="25" t="s">
        <v>240</v>
      </c>
      <c r="D266" s="10">
        <v>2002</v>
      </c>
      <c r="E266" s="10">
        <v>19</v>
      </c>
      <c r="F266" s="10"/>
      <c r="G266" s="10"/>
      <c r="H266" s="10"/>
      <c r="I266" s="10"/>
      <c r="J266" s="10"/>
      <c r="K266" s="10"/>
      <c r="L266" s="10"/>
      <c r="M266" s="10"/>
      <c r="N266" s="30"/>
      <c r="O266" s="43"/>
      <c r="P266" s="49"/>
      <c r="Q266" s="42"/>
      <c r="R266" s="42"/>
      <c r="S266" s="42"/>
      <c r="T266" s="42"/>
      <c r="U266" s="42"/>
      <c r="V266" s="42"/>
      <c r="W266" s="42"/>
      <c r="X266" s="60">
        <f>SUM(E266:W266)</f>
        <v>19</v>
      </c>
    </row>
    <row r="267" spans="1:24" ht="15">
      <c r="A267" s="10">
        <v>31</v>
      </c>
      <c r="B267" s="9" t="s">
        <v>385</v>
      </c>
      <c r="C267" s="25" t="s">
        <v>309</v>
      </c>
      <c r="D267" s="10">
        <v>2002</v>
      </c>
      <c r="E267" s="10">
        <v>15</v>
      </c>
      <c r="F267" s="10"/>
      <c r="G267" s="10"/>
      <c r="H267" s="10"/>
      <c r="I267" s="10"/>
      <c r="J267" s="10"/>
      <c r="K267" s="10"/>
      <c r="L267" s="10"/>
      <c r="M267" s="10"/>
      <c r="N267" s="30"/>
      <c r="O267" s="43"/>
      <c r="P267" s="49"/>
      <c r="Q267" s="42"/>
      <c r="R267" s="42"/>
      <c r="S267" s="42"/>
      <c r="T267" s="42"/>
      <c r="U267" s="42"/>
      <c r="V267" s="42"/>
      <c r="W267" s="42"/>
      <c r="X267" s="60">
        <f>SUM(E267:W267)</f>
        <v>15</v>
      </c>
    </row>
    <row r="268" spans="1:24" s="27" customFormat="1" ht="18.75" customHeight="1">
      <c r="A268" s="91" t="s">
        <v>143</v>
      </c>
      <c r="B268" s="91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  <c r="X268" s="91"/>
    </row>
    <row r="269" spans="1:24" ht="15">
      <c r="A269" s="10">
        <v>1</v>
      </c>
      <c r="B269" s="9" t="s">
        <v>360</v>
      </c>
      <c r="C269" s="25" t="s">
        <v>6</v>
      </c>
      <c r="D269" s="10">
        <v>2002</v>
      </c>
      <c r="E269" s="10">
        <v>33</v>
      </c>
      <c r="F269" s="10">
        <v>31</v>
      </c>
      <c r="G269" s="10">
        <v>33</v>
      </c>
      <c r="H269" s="10">
        <v>33</v>
      </c>
      <c r="I269" s="10">
        <v>33</v>
      </c>
      <c r="J269" s="10">
        <f>VLOOKUP(B269,'[3]Лист3'!$B$47:$K$58,10,FALSE)</f>
        <v>33</v>
      </c>
      <c r="K269" s="10">
        <f>VLOOKUP(B269,'[5]Лист3'!$B$161:$K$186,10,FALSE)</f>
        <v>31</v>
      </c>
      <c r="L269" s="10">
        <f>VLOOKUP(B269,'[6]Лист1'!$B$64:$K$78,10,FALSE)</f>
        <v>33</v>
      </c>
      <c r="M269" s="10">
        <f>VLOOKUP(B269,'[8]Лист1'!$B$55:$J$64,9,FALSE)</f>
        <v>33</v>
      </c>
      <c r="N269" s="44">
        <v>33</v>
      </c>
      <c r="O269" s="44"/>
      <c r="P269" s="48"/>
      <c r="Q269" s="44">
        <f>VLOOKUP(B269,'[10]Финал'!$B$50:$H$67,7,FALSE)</f>
        <v>29</v>
      </c>
      <c r="R269" s="44">
        <f>VLOOKUP(B269,'[11]Лист1'!$B$45:$J$58,9,FALSE)</f>
        <v>29</v>
      </c>
      <c r="S269" s="44"/>
      <c r="T269" s="44">
        <f>VLOOKUP(B269,'[16]Лист3'!$B$62:$L$82,11,FALSE)</f>
        <v>33</v>
      </c>
      <c r="U269" s="44">
        <f>VLOOKUP(B269,'[17]Финал'!$B$48:$H$61,7,FALSE)</f>
        <v>31</v>
      </c>
      <c r="V269" s="44">
        <f>VLOOKUP(B269,'[19]Лист1'!$B$44:$J$58,9,FALSE)</f>
        <v>33</v>
      </c>
      <c r="W269" s="44">
        <f>VLOOKUP(B269,'[21]Лист1'!$B$87:$L$108,11,FALSE)</f>
        <v>33</v>
      </c>
      <c r="X269" s="60">
        <f>SUM(E269:W269)</f>
        <v>514</v>
      </c>
    </row>
    <row r="270" spans="1:24" ht="15">
      <c r="A270" s="10">
        <v>2</v>
      </c>
      <c r="B270" s="9" t="s">
        <v>230</v>
      </c>
      <c r="C270" s="25" t="s">
        <v>183</v>
      </c>
      <c r="D270" s="10">
        <v>2003</v>
      </c>
      <c r="E270" s="10">
        <v>16</v>
      </c>
      <c r="F270" s="10">
        <v>19</v>
      </c>
      <c r="G270" s="10">
        <v>20</v>
      </c>
      <c r="H270" s="10">
        <v>19</v>
      </c>
      <c r="I270" s="10">
        <v>22</v>
      </c>
      <c r="J270" s="10">
        <f>VLOOKUP(B270,'[3]Лист3'!$B$47:$K$58,10,FALSE)</f>
        <v>26</v>
      </c>
      <c r="K270" s="10">
        <f>VLOOKUP(B270,'[5]Лист3'!$B$161:$K$186,10,FALSE)</f>
        <v>15</v>
      </c>
      <c r="L270" s="10">
        <f>VLOOKUP(B270,'[6]Лист1'!$B$64:$K$78,10,FALSE)</f>
        <v>23</v>
      </c>
      <c r="M270" s="10">
        <f>VLOOKUP(B270,'[8]Лист1'!$B$55:$J$64,9,FALSE)</f>
        <v>24</v>
      </c>
      <c r="N270" s="44">
        <v>26</v>
      </c>
      <c r="O270" s="42">
        <v>26</v>
      </c>
      <c r="P270" s="48">
        <f>VLOOKUP(B270,'[12]Лист1'!$B$54:$J$70,9,FALSE)</f>
        <v>21</v>
      </c>
      <c r="Q270" s="44">
        <f>VLOOKUP(B270,'[10]Финал'!$B$50:$H$67,7,FALSE)</f>
        <v>23</v>
      </c>
      <c r="R270" s="44">
        <f>VLOOKUP(B270,'[11]Лист1'!$B$45:$J$58,9,FALSE)</f>
        <v>24</v>
      </c>
      <c r="S270" s="44">
        <f>VLOOKUP(B270,'[14]Лист1'!$B$46:$M$54,12,FALSE)</f>
        <v>29</v>
      </c>
      <c r="T270" s="44">
        <f>VLOOKUP(B270,'[16]Лист3'!$B$62:$L$82,11,FALSE)</f>
        <v>29</v>
      </c>
      <c r="U270" s="44">
        <f>VLOOKUP(B270,'[17]Финал'!$B$48:$H$61,7,FALSE)</f>
        <v>26</v>
      </c>
      <c r="V270" s="44">
        <f>VLOOKUP(B270,'[19]Лист1'!$B$44:$J$58,9,FALSE)</f>
        <v>23</v>
      </c>
      <c r="W270" s="44">
        <f>VLOOKUP(B270,'[21]Лист1'!$B$87:$L$108,11,FALSE)</f>
        <v>25</v>
      </c>
      <c r="X270" s="60">
        <f>SUM(E270:W270)</f>
        <v>436</v>
      </c>
    </row>
    <row r="271" spans="1:24" ht="15">
      <c r="A271" s="10">
        <v>3</v>
      </c>
      <c r="B271" s="9" t="s">
        <v>177</v>
      </c>
      <c r="C271" s="25" t="s">
        <v>326</v>
      </c>
      <c r="D271" s="10">
        <v>2003</v>
      </c>
      <c r="E271" s="10">
        <v>24</v>
      </c>
      <c r="F271" s="10"/>
      <c r="G271" s="10">
        <v>25</v>
      </c>
      <c r="H271" s="10"/>
      <c r="I271" s="10">
        <v>31</v>
      </c>
      <c r="J271" s="10"/>
      <c r="K271" s="10">
        <f>VLOOKUP(B271,'[5]Лист3'!$B$161:$K$186,10,FALSE)</f>
        <v>23</v>
      </c>
      <c r="L271" s="10">
        <f>VLOOKUP(B271,'[6]Лист1'!$B$64:$K$78,10,FALSE)</f>
        <v>27</v>
      </c>
      <c r="M271" s="10">
        <f>VLOOKUP(B271,'[8]Лист1'!$B$55:$J$64,9,FALSE)</f>
        <v>29</v>
      </c>
      <c r="N271" s="30"/>
      <c r="O271" s="43"/>
      <c r="P271" s="48">
        <f>VLOOKUP(B271,'[12]Лист1'!$B$54:$J$70,9,FALSE)</f>
        <v>31</v>
      </c>
      <c r="Q271" s="44">
        <f>VLOOKUP(B271,'[10]Финал'!$B$50:$H$67,7,FALSE)</f>
        <v>25</v>
      </c>
      <c r="R271" s="44">
        <f>VLOOKUP(B271,'[11]Лист1'!$B$45:$J$58,9,FALSE)</f>
        <v>27</v>
      </c>
      <c r="S271" s="44">
        <f>VLOOKUP(B271,'[14]Лист1'!$B$46:$M$54,12,FALSE)</f>
        <v>33</v>
      </c>
      <c r="T271" s="44">
        <f>VLOOKUP(B271,'[16]Лист3'!$B$62:$L$82,11,FALSE)</f>
        <v>31</v>
      </c>
      <c r="U271" s="44">
        <f>VLOOKUP(B271,'[17]Финал'!$B$48:$H$61,7,FALSE)</f>
        <v>27</v>
      </c>
      <c r="V271" s="44">
        <f>VLOOKUP(B271,'[19]Лист1'!$B$44:$J$58,9,FALSE)</f>
        <v>22</v>
      </c>
      <c r="W271" s="44">
        <f>VLOOKUP(B271,'[21]Лист1'!$B$87:$L$108,11,FALSE)</f>
        <v>29</v>
      </c>
      <c r="X271" s="60">
        <f>SUM(E271:W271)</f>
        <v>384</v>
      </c>
    </row>
    <row r="272" spans="1:24" ht="15">
      <c r="A272" s="10">
        <v>4</v>
      </c>
      <c r="B272" s="9" t="s">
        <v>242</v>
      </c>
      <c r="C272" s="25" t="s">
        <v>326</v>
      </c>
      <c r="D272" s="10">
        <v>2002</v>
      </c>
      <c r="E272" s="10">
        <v>29</v>
      </c>
      <c r="F272" s="10">
        <v>26</v>
      </c>
      <c r="G272" s="10">
        <v>29</v>
      </c>
      <c r="H272" s="10">
        <v>31</v>
      </c>
      <c r="I272" s="10">
        <v>29</v>
      </c>
      <c r="J272" s="10">
        <f>VLOOKUP(B272,'[3]Лист3'!$B$47:$K$58,10,FALSE)</f>
        <v>29</v>
      </c>
      <c r="K272" s="10">
        <f>VLOOKUP(B272,'[5]Лист3'!$B$161:$K$186,10,FALSE)</f>
        <v>29</v>
      </c>
      <c r="L272" s="10">
        <f>VLOOKUP(B272,'[6]Лист1'!$B$64:$K$78,10,FALSE)</f>
        <v>31</v>
      </c>
      <c r="M272" s="10">
        <f>VLOOKUP(B272,'[8]Лист1'!$B$55:$J$64,9,FALSE)</f>
        <v>27</v>
      </c>
      <c r="N272" s="44">
        <v>29</v>
      </c>
      <c r="O272" s="44"/>
      <c r="P272" s="48"/>
      <c r="Q272" s="44">
        <f>VLOOKUP(B272,'[10]Финал'!$B$50:$H$67,7,FALSE)</f>
        <v>31</v>
      </c>
      <c r="R272" s="44">
        <f>VLOOKUP(B272,'[11]Лист1'!$B$45:$J$58,9,FALSE)</f>
        <v>31</v>
      </c>
      <c r="S272" s="44"/>
      <c r="T272" s="44"/>
      <c r="U272" s="44"/>
      <c r="V272" s="44"/>
      <c r="W272" s="44">
        <f>VLOOKUP(B272,'[21]Лист1'!$B$87:$L$108,11,FALSE)</f>
        <v>31</v>
      </c>
      <c r="X272" s="60">
        <f>SUM(E272:W272)</f>
        <v>382</v>
      </c>
    </row>
    <row r="273" spans="1:24" ht="15.75" customHeight="1">
      <c r="A273" s="10">
        <v>5</v>
      </c>
      <c r="B273" s="9" t="s">
        <v>221</v>
      </c>
      <c r="C273" s="25" t="s">
        <v>326</v>
      </c>
      <c r="D273" s="10">
        <v>2002</v>
      </c>
      <c r="E273" s="10">
        <v>31</v>
      </c>
      <c r="F273" s="10">
        <v>33</v>
      </c>
      <c r="G273" s="10">
        <v>31</v>
      </c>
      <c r="H273" s="10">
        <v>29</v>
      </c>
      <c r="I273" s="10"/>
      <c r="J273" s="10">
        <f>VLOOKUP(B273,'[3]Лист3'!$B$47:$K$58,10,FALSE)</f>
        <v>31</v>
      </c>
      <c r="K273" s="10">
        <f>VLOOKUP(B273,'[5]Лист3'!$B$161:$K$186,10,FALSE)</f>
        <v>33</v>
      </c>
      <c r="L273" s="10"/>
      <c r="M273" s="10"/>
      <c r="N273" s="30"/>
      <c r="O273" s="42">
        <v>33</v>
      </c>
      <c r="P273" s="48">
        <f>VLOOKUP(B273,'[12]Лист1'!$B$54:$J$70,9,FALSE)</f>
        <v>33</v>
      </c>
      <c r="Q273" s="44">
        <f>VLOOKUP(B273,'[10]Финал'!$B$50:$H$67,7,FALSE)</f>
        <v>33</v>
      </c>
      <c r="R273" s="44">
        <f>VLOOKUP(B273,'[11]Лист1'!$B$45:$J$58,9,FALSE)</f>
        <v>33</v>
      </c>
      <c r="S273" s="44"/>
      <c r="T273" s="44"/>
      <c r="U273" s="44">
        <f>VLOOKUP(B273,'[17]Финал'!$B$48:$H$61,7,FALSE)</f>
        <v>33</v>
      </c>
      <c r="V273" s="44"/>
      <c r="W273" s="44"/>
      <c r="X273" s="60">
        <f>SUM(E273:W273)</f>
        <v>353</v>
      </c>
    </row>
    <row r="274" spans="1:24" ht="15.75" customHeight="1">
      <c r="A274" s="10">
        <v>6</v>
      </c>
      <c r="B274" s="33" t="s">
        <v>593</v>
      </c>
      <c r="C274" s="38" t="s">
        <v>6</v>
      </c>
      <c r="D274" s="10">
        <v>2002</v>
      </c>
      <c r="E274" s="10"/>
      <c r="F274" s="10"/>
      <c r="G274" s="10"/>
      <c r="H274" s="10">
        <v>23</v>
      </c>
      <c r="I274" s="10">
        <v>26</v>
      </c>
      <c r="J274" s="10"/>
      <c r="K274" s="10">
        <f>VLOOKUP(B274,'[5]Лист3'!$B$161:$K$186,10,FALSE)</f>
        <v>26</v>
      </c>
      <c r="L274" s="10">
        <f>VLOOKUP(B274,'[6]Лист1'!$B$64:$K$78,10,FALSE)</f>
        <v>29</v>
      </c>
      <c r="M274" s="10">
        <f>VLOOKUP(B274,'[8]Лист1'!$B$55:$J$64,9,FALSE)</f>
        <v>31</v>
      </c>
      <c r="N274" s="44">
        <v>31</v>
      </c>
      <c r="O274" s="42">
        <v>31</v>
      </c>
      <c r="P274" s="48"/>
      <c r="Q274" s="44">
        <f>VLOOKUP(B274,'[10]Финал'!$B$50:$H$67,7,FALSE)</f>
        <v>26</v>
      </c>
      <c r="R274" s="44">
        <f>VLOOKUP(B274,'[11]Лист1'!$B$45:$J$58,9,FALSE)</f>
        <v>26</v>
      </c>
      <c r="S274" s="44"/>
      <c r="T274" s="44"/>
      <c r="U274" s="44">
        <f>VLOOKUP(B274,'[17]Финал'!$B$48:$H$61,7,FALSE)</f>
        <v>29</v>
      </c>
      <c r="V274" s="44">
        <f>VLOOKUP(B274,'[19]Лист1'!$B$44:$J$58,9,FALSE)</f>
        <v>27</v>
      </c>
      <c r="W274" s="44"/>
      <c r="X274" s="60">
        <f>SUM(E274:W274)</f>
        <v>305</v>
      </c>
    </row>
    <row r="275" spans="1:24" ht="15.75" customHeight="1">
      <c r="A275" s="10">
        <v>7</v>
      </c>
      <c r="B275" s="9" t="s">
        <v>179</v>
      </c>
      <c r="C275" s="25" t="s">
        <v>183</v>
      </c>
      <c r="D275" s="10">
        <v>2003</v>
      </c>
      <c r="E275" s="10">
        <v>10</v>
      </c>
      <c r="F275" s="10">
        <v>15</v>
      </c>
      <c r="G275" s="10">
        <v>19</v>
      </c>
      <c r="H275" s="10">
        <v>16</v>
      </c>
      <c r="I275" s="10">
        <v>20</v>
      </c>
      <c r="J275" s="10"/>
      <c r="K275" s="10">
        <f>VLOOKUP(B275,'[5]Лист3'!$B$161:$K$186,10,FALSE)</f>
        <v>13</v>
      </c>
      <c r="L275" s="10">
        <f>VLOOKUP(B275,'[6]Лист1'!$B$64:$K$78,10,FALSE)</f>
        <v>20</v>
      </c>
      <c r="M275" s="10"/>
      <c r="N275" s="44">
        <v>23</v>
      </c>
      <c r="O275" s="42">
        <v>24</v>
      </c>
      <c r="P275" s="48">
        <f>VLOOKUP(B275,'[12]Лист1'!$B$54:$J$70,9,FALSE)</f>
        <v>20</v>
      </c>
      <c r="Q275" s="44">
        <f>VLOOKUP(B275,'[10]Финал'!$B$50:$H$67,7,FALSE)</f>
        <v>21</v>
      </c>
      <c r="R275" s="44">
        <f>VLOOKUP(B275,'[11]Лист1'!$B$45:$J$58,9,FALSE)</f>
        <v>20</v>
      </c>
      <c r="S275" s="44"/>
      <c r="T275" s="44">
        <f>VLOOKUP(B275,'[16]Лист3'!$B$62:$L$82,11,FALSE)</f>
        <v>20</v>
      </c>
      <c r="U275" s="44">
        <f>VLOOKUP(B275,'[17]Финал'!$B$48:$H$61,7,FALSE)</f>
        <v>22</v>
      </c>
      <c r="V275" s="44">
        <f>VLOOKUP(B275,'[19]Лист1'!$B$44:$J$58,9,FALSE)</f>
        <v>20</v>
      </c>
      <c r="W275" s="44">
        <f>VLOOKUP(B275,'[21]Лист1'!$B$87:$L$108,11,FALSE)</f>
        <v>14</v>
      </c>
      <c r="X275" s="60">
        <f>SUM(E275:W275)</f>
        <v>297</v>
      </c>
    </row>
    <row r="276" spans="1:24" ht="15.75" customHeight="1">
      <c r="A276" s="10">
        <v>8</v>
      </c>
      <c r="B276" s="9" t="s">
        <v>269</v>
      </c>
      <c r="C276" s="25" t="s">
        <v>305</v>
      </c>
      <c r="D276" s="10">
        <v>2002</v>
      </c>
      <c r="E276" s="10">
        <v>20</v>
      </c>
      <c r="F276" s="10">
        <v>24</v>
      </c>
      <c r="G276" s="10">
        <v>27</v>
      </c>
      <c r="H276" s="10">
        <v>27</v>
      </c>
      <c r="I276" s="10">
        <v>27</v>
      </c>
      <c r="J276" s="10">
        <f>VLOOKUP(B276,'[3]Лист3'!$B$47:$K$58,10,FALSE)</f>
        <v>27</v>
      </c>
      <c r="K276" s="10">
        <f>VLOOKUP(B276,'[5]Лист3'!$B$161:$K$186,10,FALSE)</f>
        <v>27</v>
      </c>
      <c r="L276" s="10">
        <f>VLOOKUP(B276,'[6]Лист1'!$B$64:$K$78,10,FALSE)</f>
        <v>26</v>
      </c>
      <c r="M276" s="10"/>
      <c r="N276" s="30"/>
      <c r="O276" s="43"/>
      <c r="P276" s="48">
        <f>VLOOKUP(B276,'[12]Лист1'!$B$54:$J$70,9,FALSE)</f>
        <v>29</v>
      </c>
      <c r="Q276" s="44"/>
      <c r="R276" s="44"/>
      <c r="S276" s="44">
        <f>VLOOKUP(B276,'[14]Лист1'!$B$46:$M$54,12,FALSE)</f>
        <v>31</v>
      </c>
      <c r="T276" s="44"/>
      <c r="U276" s="44"/>
      <c r="V276" s="44"/>
      <c r="W276" s="44">
        <f>VLOOKUP(B276,'[21]Лист1'!$B$87:$L$108,11,FALSE)</f>
        <v>21</v>
      </c>
      <c r="X276" s="60">
        <f>SUM(E276:W276)</f>
        <v>286</v>
      </c>
    </row>
    <row r="277" spans="1:24" ht="16.5" customHeight="1">
      <c r="A277" s="10">
        <v>9</v>
      </c>
      <c r="B277" s="9" t="s">
        <v>192</v>
      </c>
      <c r="C277" s="25" t="s">
        <v>183</v>
      </c>
      <c r="D277" s="10">
        <v>2003</v>
      </c>
      <c r="E277" s="10">
        <v>12</v>
      </c>
      <c r="F277" s="10">
        <v>12</v>
      </c>
      <c r="G277" s="10">
        <v>17</v>
      </c>
      <c r="H277" s="10">
        <v>12</v>
      </c>
      <c r="I277" s="10"/>
      <c r="J277" s="10"/>
      <c r="K277" s="10">
        <f>VLOOKUP(B277,'[5]Лист3'!$B$161:$K$186,10,FALSE)</f>
        <v>8</v>
      </c>
      <c r="L277" s="10">
        <f>VLOOKUP(B277,'[6]Лист1'!$B$64:$K$78,10,FALSE)</f>
        <v>17</v>
      </c>
      <c r="M277" s="10"/>
      <c r="N277" s="44">
        <v>21</v>
      </c>
      <c r="O277" s="42">
        <v>23</v>
      </c>
      <c r="P277" s="48"/>
      <c r="Q277" s="44">
        <f>VLOOKUP(B277,'[10]Финал'!$B$50:$H$67,7,FALSE)</f>
        <v>20</v>
      </c>
      <c r="R277" s="44">
        <f>VLOOKUP(B277,'[11]Лист1'!$B$45:$J$58,9,FALSE)</f>
        <v>18</v>
      </c>
      <c r="S277" s="44">
        <f>VLOOKUP(B277,'[14]Лист1'!$B$46:$M$54,12,FALSE)</f>
        <v>25</v>
      </c>
      <c r="T277" s="44">
        <f>VLOOKUP(B277,'[16]Лист3'!$B$62:$L$82,11,FALSE)</f>
        <v>25</v>
      </c>
      <c r="U277" s="44">
        <f>VLOOKUP(B277,'[17]Финал'!$B$48:$H$61,7,FALSE)</f>
        <v>24</v>
      </c>
      <c r="V277" s="44">
        <f>VLOOKUP(B277,'[19]Лист1'!$B$44:$J$58,9,FALSE)</f>
        <v>21</v>
      </c>
      <c r="W277" s="44">
        <f>VLOOKUP(B277,'[21]Лист1'!$B$87:$L$108,11,FALSE)</f>
        <v>13</v>
      </c>
      <c r="X277" s="60">
        <f>SUM(E277:W277)</f>
        <v>268</v>
      </c>
    </row>
    <row r="278" spans="1:24" ht="15">
      <c r="A278" s="10">
        <v>10</v>
      </c>
      <c r="B278" s="9" t="s">
        <v>178</v>
      </c>
      <c r="C278" s="25" t="s">
        <v>183</v>
      </c>
      <c r="D278" s="10">
        <v>2003</v>
      </c>
      <c r="E278" s="10"/>
      <c r="F278" s="10">
        <v>16</v>
      </c>
      <c r="G278" s="10">
        <v>18</v>
      </c>
      <c r="H278" s="10">
        <v>17</v>
      </c>
      <c r="I278" s="10">
        <v>18</v>
      </c>
      <c r="J278" s="10">
        <f>VLOOKUP(B278,'[3]Лист3'!$B$47:$K$58,10,FALSE)</f>
        <v>19</v>
      </c>
      <c r="K278" s="10">
        <f>VLOOKUP(B278,'[5]Лист3'!$B$161:$K$186,10,FALSE)</f>
        <v>10</v>
      </c>
      <c r="L278" s="10">
        <f>VLOOKUP(B278,'[6]Лист1'!$B$64:$K$78,10,FALSE)</f>
        <v>18</v>
      </c>
      <c r="M278" s="10">
        <f>VLOOKUP(B278,'[8]Лист1'!$B$55:$J$64,9,FALSE)</f>
        <v>22</v>
      </c>
      <c r="N278" s="44">
        <v>20</v>
      </c>
      <c r="O278" s="44"/>
      <c r="P278" s="48">
        <f>VLOOKUP(B278,'[12]Лист1'!$B$54:$J$70,9,FALSE)</f>
        <v>16</v>
      </c>
      <c r="Q278" s="44">
        <f>VLOOKUP(B278,'[10]Финал'!$B$50:$H$67,7,FALSE)</f>
        <v>16</v>
      </c>
      <c r="R278" s="44">
        <f>VLOOKUP(B278,'[11]Лист1'!$B$45:$J$58,9,FALSE)</f>
        <v>21</v>
      </c>
      <c r="S278" s="44"/>
      <c r="T278" s="44">
        <f>VLOOKUP(B278,'[16]Лист3'!$B$62:$L$82,11,FALSE)</f>
        <v>21</v>
      </c>
      <c r="U278" s="44"/>
      <c r="V278" s="44"/>
      <c r="W278" s="44">
        <f>VLOOKUP(B278,'[21]Лист1'!$B$87:$L$108,11,FALSE)</f>
        <v>15</v>
      </c>
      <c r="X278" s="60">
        <f>SUM(E278:W278)</f>
        <v>247</v>
      </c>
    </row>
    <row r="279" spans="1:24" ht="15">
      <c r="A279" s="10">
        <v>11</v>
      </c>
      <c r="B279" s="9" t="s">
        <v>267</v>
      </c>
      <c r="C279" s="25"/>
      <c r="D279" s="10">
        <v>2003</v>
      </c>
      <c r="E279" s="10">
        <v>13</v>
      </c>
      <c r="F279" s="10">
        <v>13</v>
      </c>
      <c r="G279" s="10">
        <v>21</v>
      </c>
      <c r="H279" s="10">
        <v>21</v>
      </c>
      <c r="I279" s="10">
        <v>24</v>
      </c>
      <c r="J279" s="10">
        <f>VLOOKUP(B279,'[3]Лист3'!$B$47:$K$58,10,FALSE)</f>
        <v>22</v>
      </c>
      <c r="K279" s="10">
        <f>VLOOKUP(B279,'[5]Лист3'!$B$161:$K$186,10,FALSE)</f>
        <v>20</v>
      </c>
      <c r="L279" s="10">
        <f>VLOOKUP(B279,'[6]Лист1'!$B$64:$K$78,10,FALSE)</f>
        <v>21</v>
      </c>
      <c r="M279" s="10">
        <f>VLOOKUP(B279,'[8]Лист1'!$B$55:$J$64,9,FALSE)</f>
        <v>23</v>
      </c>
      <c r="N279" s="30"/>
      <c r="O279" s="43"/>
      <c r="P279" s="48">
        <f>VLOOKUP(B279,'[12]Лист1'!$B$54:$J$70,9,FALSE)</f>
        <v>22</v>
      </c>
      <c r="Q279" s="44">
        <f>VLOOKUP(B279,'[10]Финал'!$B$50:$H$67,7,FALSE)</f>
        <v>19</v>
      </c>
      <c r="R279" s="44">
        <f>VLOOKUP(B279,'[11]Лист1'!$B$45:$J$58,9,FALSE)</f>
        <v>23</v>
      </c>
      <c r="S279" s="44"/>
      <c r="T279" s="44"/>
      <c r="U279" s="44"/>
      <c r="V279" s="44"/>
      <c r="W279" s="44"/>
      <c r="X279" s="60">
        <f>SUM(E279:W279)</f>
        <v>242</v>
      </c>
    </row>
    <row r="280" spans="1:24" ht="15">
      <c r="A280" s="10">
        <v>12</v>
      </c>
      <c r="B280" s="9" t="s">
        <v>7</v>
      </c>
      <c r="C280" s="25" t="s">
        <v>8</v>
      </c>
      <c r="D280" s="10">
        <v>2002</v>
      </c>
      <c r="E280" s="10">
        <v>22</v>
      </c>
      <c r="F280" s="10">
        <v>23</v>
      </c>
      <c r="G280" s="10">
        <v>23</v>
      </c>
      <c r="H280" s="10">
        <v>24</v>
      </c>
      <c r="I280" s="10">
        <v>25</v>
      </c>
      <c r="J280" s="10">
        <f>VLOOKUP(B280,'[3]Лист3'!$B$47:$K$58,10,FALSE)</f>
        <v>24</v>
      </c>
      <c r="K280" s="10">
        <f>VLOOKUP(B280,'[5]Лист3'!$B$161:$K$186,10,FALSE)</f>
        <v>22</v>
      </c>
      <c r="L280" s="10">
        <f>VLOOKUP(B280,'[6]Лист1'!$B$64:$K$78,10,FALSE)</f>
        <v>25</v>
      </c>
      <c r="M280" s="10">
        <f>VLOOKUP(B280,'[8]Лист1'!$B$55:$J$64,9,FALSE)</f>
        <v>25</v>
      </c>
      <c r="N280" s="30"/>
      <c r="O280" s="43"/>
      <c r="P280" s="48"/>
      <c r="Q280" s="44"/>
      <c r="R280" s="44"/>
      <c r="S280" s="44"/>
      <c r="T280" s="44"/>
      <c r="U280" s="44"/>
      <c r="V280" s="44"/>
      <c r="W280" s="44">
        <f>VLOOKUP(B280,'[21]Лист1'!$B$87:$L$108,11,FALSE)</f>
        <v>20</v>
      </c>
      <c r="X280" s="60">
        <f>SUM(E280:W280)</f>
        <v>233</v>
      </c>
    </row>
    <row r="281" spans="1:24" ht="15">
      <c r="A281" s="10">
        <v>13</v>
      </c>
      <c r="B281" s="9" t="s">
        <v>364</v>
      </c>
      <c r="C281" s="25" t="s">
        <v>326</v>
      </c>
      <c r="D281" s="10">
        <v>2002</v>
      </c>
      <c r="E281" s="10">
        <v>19</v>
      </c>
      <c r="F281" s="10">
        <v>25</v>
      </c>
      <c r="G281" s="10">
        <v>24</v>
      </c>
      <c r="H281" s="10">
        <v>20</v>
      </c>
      <c r="I281" s="10">
        <v>23</v>
      </c>
      <c r="J281" s="10">
        <f>VLOOKUP(B281,'[3]Лист3'!$B$47:$K$58,10,FALSE)</f>
        <v>21</v>
      </c>
      <c r="K281" s="10"/>
      <c r="L281" s="10"/>
      <c r="M281" s="10"/>
      <c r="N281" s="30"/>
      <c r="O281" s="43"/>
      <c r="P281" s="48"/>
      <c r="Q281" s="44">
        <f>VLOOKUP(B281,'[10]Финал'!$B$50:$H$67,7,FALSE)</f>
        <v>22</v>
      </c>
      <c r="R281" s="44">
        <f>VLOOKUP(B281,'[11]Лист1'!$B$45:$J$58,9,FALSE)</f>
        <v>22</v>
      </c>
      <c r="S281" s="44"/>
      <c r="T281" s="44"/>
      <c r="U281" s="44"/>
      <c r="V281" s="44"/>
      <c r="W281" s="44"/>
      <c r="X281" s="60">
        <f>SUM(E281:W281)</f>
        <v>176</v>
      </c>
    </row>
    <row r="282" spans="1:24" ht="15">
      <c r="A282" s="10">
        <v>14</v>
      </c>
      <c r="B282" s="9" t="s">
        <v>205</v>
      </c>
      <c r="C282" s="25" t="s">
        <v>494</v>
      </c>
      <c r="D282" s="10">
        <v>2003</v>
      </c>
      <c r="E282" s="10"/>
      <c r="F282" s="10">
        <v>17</v>
      </c>
      <c r="G282" s="10">
        <v>26</v>
      </c>
      <c r="H282" s="10">
        <v>26</v>
      </c>
      <c r="I282" s="10"/>
      <c r="J282" s="10"/>
      <c r="K282" s="10">
        <f>VLOOKUP(B282,'[5]Лист3'!$B$161:$K$186,10,FALSE)</f>
        <v>14</v>
      </c>
      <c r="L282" s="10"/>
      <c r="M282" s="10"/>
      <c r="N282" s="44">
        <v>27</v>
      </c>
      <c r="O282" s="44"/>
      <c r="P282" s="48">
        <f>VLOOKUP(B282,'[12]Лист1'!$B$54:$J$70,9,FALSE)</f>
        <v>25</v>
      </c>
      <c r="Q282" s="44"/>
      <c r="R282" s="44"/>
      <c r="S282" s="44"/>
      <c r="T282" s="44"/>
      <c r="U282" s="44">
        <f>VLOOKUP(B282,'[17]Финал'!$B$48:$H$61,7,FALSE)</f>
        <v>23</v>
      </c>
      <c r="V282" s="44"/>
      <c r="W282" s="44"/>
      <c r="X282" s="60">
        <f>SUM(E282:W282)</f>
        <v>158</v>
      </c>
    </row>
    <row r="283" spans="1:24" ht="15">
      <c r="A283" s="10">
        <v>15</v>
      </c>
      <c r="B283" s="9" t="s">
        <v>366</v>
      </c>
      <c r="C283" s="25" t="s">
        <v>367</v>
      </c>
      <c r="D283" s="10">
        <v>2003</v>
      </c>
      <c r="E283" s="10">
        <v>14</v>
      </c>
      <c r="F283" s="10">
        <v>21</v>
      </c>
      <c r="G283" s="10"/>
      <c r="H283" s="10"/>
      <c r="I283" s="10"/>
      <c r="J283" s="10"/>
      <c r="K283" s="10">
        <f>VLOOKUP(B283,'[5]Лист3'!$B$161:$K$186,10,FALSE)</f>
        <v>12</v>
      </c>
      <c r="L283" s="10"/>
      <c r="M283" s="10"/>
      <c r="N283" s="44">
        <v>22</v>
      </c>
      <c r="O283" s="44"/>
      <c r="P283" s="48"/>
      <c r="Q283" s="44"/>
      <c r="R283" s="44"/>
      <c r="S283" s="44"/>
      <c r="T283" s="44"/>
      <c r="U283" s="44">
        <f>VLOOKUP(B283,'[17]Финал'!$B$48:$H$61,7,FALSE)</f>
        <v>20</v>
      </c>
      <c r="V283" s="44">
        <f>VLOOKUP(B283,'[19]Лист1'!$B$44:$J$58,9,FALSE)</f>
        <v>26</v>
      </c>
      <c r="W283" s="44">
        <f>VLOOKUP(B283,'[21]Лист1'!$B$87:$L$108,11,FALSE)</f>
        <v>23</v>
      </c>
      <c r="X283" s="60">
        <f>SUM(E283:W283)</f>
        <v>138</v>
      </c>
    </row>
    <row r="284" spans="1:24" ht="15">
      <c r="A284" s="10">
        <v>16</v>
      </c>
      <c r="B284" s="9" t="s">
        <v>101</v>
      </c>
      <c r="C284" s="25" t="s">
        <v>323</v>
      </c>
      <c r="D284" s="10">
        <v>2002</v>
      </c>
      <c r="E284" s="10">
        <v>25</v>
      </c>
      <c r="F284" s="10"/>
      <c r="G284" s="10"/>
      <c r="H284" s="10"/>
      <c r="I284" s="10"/>
      <c r="J284" s="10"/>
      <c r="K284" s="10">
        <f>VLOOKUP(B284,'[5]Лист3'!$B$161:$K$186,10,FALSE)</f>
        <v>24</v>
      </c>
      <c r="L284" s="10"/>
      <c r="M284" s="10"/>
      <c r="N284" s="30"/>
      <c r="O284" s="42">
        <v>29</v>
      </c>
      <c r="P284" s="48">
        <f>VLOOKUP(B284,'[12]Лист1'!$B$54:$J$70,9,FALSE)</f>
        <v>27</v>
      </c>
      <c r="Q284" s="44"/>
      <c r="R284" s="44"/>
      <c r="S284" s="44"/>
      <c r="T284" s="44"/>
      <c r="U284" s="44"/>
      <c r="V284" s="44"/>
      <c r="W284" s="44">
        <f>VLOOKUP(B284,'[21]Лист1'!$B$87:$L$108,11,FALSE)</f>
        <v>27</v>
      </c>
      <c r="X284" s="60">
        <f>SUM(E284:W284)</f>
        <v>132</v>
      </c>
    </row>
    <row r="285" spans="1:24" ht="15">
      <c r="A285" s="10">
        <v>17</v>
      </c>
      <c r="B285" s="9" t="s">
        <v>83</v>
      </c>
      <c r="C285" s="25" t="s">
        <v>328</v>
      </c>
      <c r="D285" s="10">
        <v>2003</v>
      </c>
      <c r="E285" s="10">
        <v>23</v>
      </c>
      <c r="F285" s="10"/>
      <c r="G285" s="10"/>
      <c r="H285" s="10">
        <v>18</v>
      </c>
      <c r="I285" s="10">
        <v>19</v>
      </c>
      <c r="J285" s="10"/>
      <c r="K285" s="10">
        <f>VLOOKUP(B285,'[5]Лист3'!$B$161:$K$186,10,FALSE)</f>
        <v>16</v>
      </c>
      <c r="L285" s="10"/>
      <c r="M285" s="10"/>
      <c r="N285" s="30"/>
      <c r="O285" s="43"/>
      <c r="P285" s="48"/>
      <c r="Q285" s="44">
        <f>VLOOKUP(B285,'[10]Финал'!$B$50:$H$67,7,FALSE)</f>
        <v>24</v>
      </c>
      <c r="R285" s="44"/>
      <c r="S285" s="44"/>
      <c r="T285" s="44"/>
      <c r="U285" s="44"/>
      <c r="V285" s="44">
        <f>VLOOKUP(B285,'[19]Лист1'!$B$44:$J$58,9,FALSE)</f>
        <v>29</v>
      </c>
      <c r="W285" s="44"/>
      <c r="X285" s="60">
        <f>SUM(E285:W285)</f>
        <v>129</v>
      </c>
    </row>
    <row r="286" spans="1:24" ht="15">
      <c r="A286" s="10">
        <v>18</v>
      </c>
      <c r="B286" s="31" t="s">
        <v>690</v>
      </c>
      <c r="C286" s="32" t="s">
        <v>691</v>
      </c>
      <c r="D286" s="10">
        <v>2002</v>
      </c>
      <c r="E286" s="10"/>
      <c r="F286" s="10"/>
      <c r="G286" s="10"/>
      <c r="H286" s="10"/>
      <c r="I286" s="10"/>
      <c r="J286" s="10"/>
      <c r="K286" s="10"/>
      <c r="L286" s="10"/>
      <c r="M286" s="10"/>
      <c r="N286" s="44">
        <v>25</v>
      </c>
      <c r="O286" s="42">
        <v>25</v>
      </c>
      <c r="P286" s="48"/>
      <c r="Q286" s="44"/>
      <c r="R286" s="44"/>
      <c r="S286" s="44"/>
      <c r="T286" s="44"/>
      <c r="U286" s="44">
        <f>VLOOKUP(B286,'[17]Финал'!$B$48:$H$61,7,FALSE)</f>
        <v>21</v>
      </c>
      <c r="V286" s="44">
        <f>VLOOKUP(B286,'[19]Лист1'!$B$44:$J$58,9,FALSE)</f>
        <v>24</v>
      </c>
      <c r="W286" s="44">
        <f>VLOOKUP(B286,'[21]Лист1'!$B$87:$L$108,11,FALSE)</f>
        <v>24</v>
      </c>
      <c r="X286" s="60">
        <f>SUM(E286:W286)</f>
        <v>119</v>
      </c>
    </row>
    <row r="287" spans="1:24" ht="13.5" customHeight="1">
      <c r="A287" s="10">
        <v>19</v>
      </c>
      <c r="B287" s="9" t="s">
        <v>373</v>
      </c>
      <c r="C287" s="25" t="s">
        <v>329</v>
      </c>
      <c r="D287" s="10">
        <v>2003</v>
      </c>
      <c r="E287" s="10">
        <v>4</v>
      </c>
      <c r="F287" s="10">
        <v>9</v>
      </c>
      <c r="G287" s="10"/>
      <c r="H287" s="10">
        <v>7</v>
      </c>
      <c r="I287" s="10">
        <v>15</v>
      </c>
      <c r="J287" s="10"/>
      <c r="K287" s="10">
        <f>VLOOKUP(B287,'[5]Лист3'!$B$161:$K$186,10,FALSE)</f>
        <v>5</v>
      </c>
      <c r="L287" s="10"/>
      <c r="M287" s="10"/>
      <c r="N287" s="30"/>
      <c r="O287" s="43"/>
      <c r="P287" s="48">
        <f>VLOOKUP(B287,'[12]Лист1'!$B$54:$J$70,9,FALSE)</f>
        <v>15</v>
      </c>
      <c r="Q287" s="44"/>
      <c r="R287" s="44"/>
      <c r="S287" s="44">
        <f>VLOOKUP(B287,'[14]Лист1'!$B$46:$M$54,12,FALSE)</f>
        <v>23</v>
      </c>
      <c r="T287" s="44"/>
      <c r="U287" s="44">
        <f>VLOOKUP(B287,'[17]Финал'!$B$48:$H$61,7,FALSE)</f>
        <v>18</v>
      </c>
      <c r="V287" s="44">
        <f>VLOOKUP(B287,'[19]Лист1'!$B$44:$J$58,9,FALSE)</f>
        <v>17</v>
      </c>
      <c r="W287" s="44"/>
      <c r="X287" s="60">
        <f>SUM(E287:W287)</f>
        <v>113</v>
      </c>
    </row>
    <row r="288" spans="1:24" ht="15">
      <c r="A288" s="10">
        <v>19</v>
      </c>
      <c r="B288" s="33" t="s">
        <v>724</v>
      </c>
      <c r="C288" s="33" t="s">
        <v>183</v>
      </c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30"/>
      <c r="O288" s="43"/>
      <c r="P288" s="48"/>
      <c r="Q288" s="44">
        <v>18</v>
      </c>
      <c r="R288" s="44"/>
      <c r="S288" s="44">
        <f>VLOOKUP(B288,'[14]Лист1'!$B$46:$M$54,12,FALSE)</f>
        <v>24</v>
      </c>
      <c r="T288" s="44">
        <f>VLOOKUP(B288,'[16]Лист3'!$B$62:$L$82,11,FALSE)</f>
        <v>22</v>
      </c>
      <c r="U288" s="44">
        <f>VLOOKUP(B288,'[17]Финал'!$B$48:$H$61,7,FALSE)</f>
        <v>19</v>
      </c>
      <c r="V288" s="44">
        <f>VLOOKUP(B288,'[19]Лист1'!$B$44:$J$58,9,FALSE)</f>
        <v>19</v>
      </c>
      <c r="W288" s="44">
        <f>VLOOKUP(B288,'[21]Лист1'!$B$87:$L$108,11,FALSE)</f>
        <v>11</v>
      </c>
      <c r="X288" s="60">
        <f>SUM(E288:W288)</f>
        <v>113</v>
      </c>
    </row>
    <row r="289" spans="1:24" ht="15">
      <c r="A289" s="10">
        <v>21</v>
      </c>
      <c r="B289" s="9" t="s">
        <v>363</v>
      </c>
      <c r="C289" s="25" t="s">
        <v>320</v>
      </c>
      <c r="D289" s="10">
        <v>2003</v>
      </c>
      <c r="E289" s="10">
        <v>21</v>
      </c>
      <c r="F289" s="10">
        <v>22</v>
      </c>
      <c r="G289" s="10">
        <v>22</v>
      </c>
      <c r="H289" s="10"/>
      <c r="I289" s="10"/>
      <c r="J289" s="10">
        <f>VLOOKUP(B289,'[3]Лист3'!$B$47:$K$58,10,FALSE)</f>
        <v>25</v>
      </c>
      <c r="K289" s="10">
        <f>VLOOKUP(B289,'[5]Лист3'!$B$161:$K$186,10,FALSE)</f>
        <v>18</v>
      </c>
      <c r="L289" s="10"/>
      <c r="M289" s="10"/>
      <c r="N289" s="30"/>
      <c r="O289" s="43"/>
      <c r="P289" s="48"/>
      <c r="Q289" s="44"/>
      <c r="R289" s="44"/>
      <c r="S289" s="44"/>
      <c r="T289" s="44"/>
      <c r="U289" s="44"/>
      <c r="V289" s="44"/>
      <c r="W289" s="44"/>
      <c r="X289" s="60">
        <f>SUM(E289:W289)</f>
        <v>108</v>
      </c>
    </row>
    <row r="290" spans="1:24" ht="15">
      <c r="A290" s="10">
        <v>22</v>
      </c>
      <c r="B290" s="9" t="s">
        <v>372</v>
      </c>
      <c r="C290" s="25" t="s">
        <v>328</v>
      </c>
      <c r="D290" s="10">
        <v>2003</v>
      </c>
      <c r="E290" s="10">
        <v>5</v>
      </c>
      <c r="F290" s="10">
        <v>11</v>
      </c>
      <c r="G290" s="10"/>
      <c r="H290" s="10">
        <v>10</v>
      </c>
      <c r="I290" s="10">
        <v>17</v>
      </c>
      <c r="J290" s="10"/>
      <c r="K290" s="10">
        <f>VLOOKUP(B290,'[5]Лист3'!$B$161:$K$186,10,FALSE)</f>
        <v>7</v>
      </c>
      <c r="L290" s="10"/>
      <c r="M290" s="10"/>
      <c r="N290" s="44">
        <v>19</v>
      </c>
      <c r="O290" s="44"/>
      <c r="P290" s="48"/>
      <c r="Q290" s="44">
        <f>VLOOKUP(B290,'[10]Финал'!$B$50:$H$67,7,FALSE)</f>
        <v>17</v>
      </c>
      <c r="R290" s="44"/>
      <c r="S290" s="44"/>
      <c r="T290" s="44"/>
      <c r="U290" s="44"/>
      <c r="V290" s="44">
        <f>VLOOKUP(B290,'[19]Лист1'!$B$44:$J$58,9,FALSE)</f>
        <v>18</v>
      </c>
      <c r="W290" s="44"/>
      <c r="X290" s="60">
        <f>SUM(E290:W290)</f>
        <v>104</v>
      </c>
    </row>
    <row r="291" spans="1:24" ht="15">
      <c r="A291" s="10">
        <v>23</v>
      </c>
      <c r="B291" s="33" t="s">
        <v>662</v>
      </c>
      <c r="C291" s="38" t="s">
        <v>183</v>
      </c>
      <c r="D291" s="10">
        <v>2003</v>
      </c>
      <c r="E291" s="10"/>
      <c r="F291" s="10"/>
      <c r="G291" s="10"/>
      <c r="H291" s="10"/>
      <c r="I291" s="10"/>
      <c r="J291" s="10"/>
      <c r="K291" s="10"/>
      <c r="L291" s="10">
        <f>VLOOKUP(B291,'[6]Лист1'!$B$64:$K$78,10,FALSE)</f>
        <v>22</v>
      </c>
      <c r="M291" s="10"/>
      <c r="N291" s="30"/>
      <c r="O291" s="43"/>
      <c r="P291" s="48"/>
      <c r="Q291" s="44"/>
      <c r="R291" s="44"/>
      <c r="S291" s="44"/>
      <c r="T291" s="44"/>
      <c r="U291" s="44">
        <f>VLOOKUP(B291,'[17]Финал'!$B$48:$H$61,7,FALSE)</f>
        <v>25</v>
      </c>
      <c r="V291" s="44">
        <f>VLOOKUP(B291,'[19]Лист1'!$B$44:$J$58,9,FALSE)</f>
        <v>25</v>
      </c>
      <c r="W291" s="44">
        <f>VLOOKUP(B291,'[21]Лист1'!$B$87:$L$108,11,FALSE)</f>
        <v>22</v>
      </c>
      <c r="X291" s="60">
        <f>SUM(E291:W291)</f>
        <v>94</v>
      </c>
    </row>
    <row r="292" spans="1:24" ht="15.75" customHeight="1">
      <c r="A292" s="10">
        <v>24</v>
      </c>
      <c r="B292" s="33" t="s">
        <v>637</v>
      </c>
      <c r="C292" s="38" t="s">
        <v>305</v>
      </c>
      <c r="D292" s="80">
        <v>2002</v>
      </c>
      <c r="E292" s="61"/>
      <c r="F292" s="61"/>
      <c r="G292" s="64"/>
      <c r="H292" s="64"/>
      <c r="I292" s="64"/>
      <c r="J292" s="64"/>
      <c r="K292" s="61">
        <v>11</v>
      </c>
      <c r="L292" s="10">
        <f>VLOOKUP(B292,'[6]Лист1'!$B$64:$K$78,10,FALSE)</f>
        <v>19</v>
      </c>
      <c r="M292" s="10"/>
      <c r="N292" s="30"/>
      <c r="O292" s="43"/>
      <c r="P292" s="48">
        <f>VLOOKUP(B292,'[12]Лист1'!$B$54:$J$70,9,FALSE)</f>
        <v>18</v>
      </c>
      <c r="Q292" s="44"/>
      <c r="R292" s="44"/>
      <c r="S292" s="44">
        <f>VLOOKUP(B292,'[14]Лист1'!$B$46:$M$54,12,FALSE)</f>
        <v>26</v>
      </c>
      <c r="T292" s="44"/>
      <c r="U292" s="44"/>
      <c r="V292" s="44"/>
      <c r="W292" s="44">
        <f>VLOOKUP(B292,'[21]Лист1'!$B$87:$L$108,11,FALSE)</f>
        <v>16</v>
      </c>
      <c r="X292" s="60">
        <f>SUM(E292:W292)</f>
        <v>90</v>
      </c>
    </row>
    <row r="293" spans="1:24" ht="15">
      <c r="A293" s="10">
        <v>25</v>
      </c>
      <c r="B293" s="9" t="s">
        <v>491</v>
      </c>
      <c r="C293" s="25"/>
      <c r="D293" s="10">
        <v>2002</v>
      </c>
      <c r="E293" s="10"/>
      <c r="F293" s="10">
        <v>20</v>
      </c>
      <c r="G293" s="10"/>
      <c r="H293" s="10">
        <v>22</v>
      </c>
      <c r="I293" s="10"/>
      <c r="J293" s="10">
        <f>VLOOKUP(B293,'[3]Лист3'!$B$47:$K$58,10,FALSE)</f>
        <v>20</v>
      </c>
      <c r="K293" s="10">
        <f>VLOOKUP(B293,'[5]Лист3'!$B$161:$K$186,10,FALSE)</f>
        <v>19</v>
      </c>
      <c r="L293" s="10"/>
      <c r="M293" s="10"/>
      <c r="N293" s="30"/>
      <c r="O293" s="43"/>
      <c r="P293" s="48"/>
      <c r="Q293" s="44"/>
      <c r="R293" s="44"/>
      <c r="S293" s="44"/>
      <c r="T293" s="44"/>
      <c r="U293" s="44"/>
      <c r="V293" s="44"/>
      <c r="W293" s="44"/>
      <c r="X293" s="60">
        <f>SUM(E293:W293)</f>
        <v>81</v>
      </c>
    </row>
    <row r="294" spans="1:24" ht="15">
      <c r="A294" s="10">
        <v>26</v>
      </c>
      <c r="B294" s="9" t="s">
        <v>4</v>
      </c>
      <c r="C294" s="25" t="s">
        <v>100</v>
      </c>
      <c r="D294" s="10">
        <v>2002</v>
      </c>
      <c r="E294" s="10"/>
      <c r="F294" s="10">
        <v>27</v>
      </c>
      <c r="G294" s="10"/>
      <c r="H294" s="10"/>
      <c r="I294" s="10"/>
      <c r="J294" s="10"/>
      <c r="K294" s="10"/>
      <c r="L294" s="10"/>
      <c r="M294" s="10"/>
      <c r="N294" s="30"/>
      <c r="O294" s="43"/>
      <c r="P294" s="48"/>
      <c r="Q294" s="44">
        <f>VLOOKUP(B294,'[10]Финал'!$B$50:$H$67,7,FALSE)</f>
        <v>27</v>
      </c>
      <c r="R294" s="44">
        <f>VLOOKUP(B294,'[11]Лист1'!$B$45:$J$58,9,FALSE)</f>
        <v>25</v>
      </c>
      <c r="S294" s="44"/>
      <c r="T294" s="44"/>
      <c r="U294" s="44"/>
      <c r="V294" s="44"/>
      <c r="W294" s="44"/>
      <c r="X294" s="60">
        <f>SUM(E294:W294)</f>
        <v>79</v>
      </c>
    </row>
    <row r="295" spans="1:24" ht="17.25" customHeight="1">
      <c r="A295" s="10">
        <v>27</v>
      </c>
      <c r="B295" s="9" t="s">
        <v>195</v>
      </c>
      <c r="C295" s="25" t="s">
        <v>323</v>
      </c>
      <c r="D295" s="10">
        <v>2002</v>
      </c>
      <c r="E295" s="10">
        <v>26</v>
      </c>
      <c r="F295" s="10"/>
      <c r="G295" s="10"/>
      <c r="H295" s="10"/>
      <c r="I295" s="10"/>
      <c r="J295" s="10"/>
      <c r="K295" s="10">
        <f>VLOOKUP(B295,'[5]Лист3'!$B$161:$K$186,10,FALSE)</f>
        <v>21</v>
      </c>
      <c r="L295" s="10"/>
      <c r="M295" s="10"/>
      <c r="N295" s="30"/>
      <c r="O295" s="43"/>
      <c r="P295" s="48"/>
      <c r="Q295" s="44"/>
      <c r="R295" s="44"/>
      <c r="S295" s="44"/>
      <c r="T295" s="44"/>
      <c r="U295" s="44"/>
      <c r="V295" s="44"/>
      <c r="W295" s="44">
        <f>VLOOKUP(B295,'[21]Лист1'!$B$87:$L$108,11,FALSE)</f>
        <v>18</v>
      </c>
      <c r="X295" s="60">
        <f>SUM(E295:W295)</f>
        <v>65</v>
      </c>
    </row>
    <row r="296" spans="1:24" ht="16.5" customHeight="1">
      <c r="A296" s="10">
        <v>28</v>
      </c>
      <c r="B296" s="9" t="s">
        <v>5</v>
      </c>
      <c r="C296" s="25" t="s">
        <v>323</v>
      </c>
      <c r="D296" s="10">
        <v>2003</v>
      </c>
      <c r="E296" s="10">
        <v>18</v>
      </c>
      <c r="F296" s="10"/>
      <c r="G296" s="10"/>
      <c r="H296" s="10"/>
      <c r="I296" s="10"/>
      <c r="J296" s="10"/>
      <c r="K296" s="10">
        <f>VLOOKUP(B296,'[5]Лист3'!$B$161:$K$186,10,FALSE)</f>
        <v>25</v>
      </c>
      <c r="L296" s="10"/>
      <c r="M296" s="10"/>
      <c r="N296" s="30"/>
      <c r="O296" s="43"/>
      <c r="P296" s="48"/>
      <c r="Q296" s="44"/>
      <c r="R296" s="44"/>
      <c r="S296" s="44"/>
      <c r="T296" s="44"/>
      <c r="U296" s="44"/>
      <c r="V296" s="44"/>
      <c r="W296" s="44">
        <f>VLOOKUP(B296,'[21]Лист1'!$B$87:$L$108,11,FALSE)</f>
        <v>19</v>
      </c>
      <c r="X296" s="60">
        <f>SUM(E296:W296)</f>
        <v>62</v>
      </c>
    </row>
    <row r="297" spans="1:24" ht="15">
      <c r="A297" s="10">
        <v>29</v>
      </c>
      <c r="B297" s="33" t="s">
        <v>599</v>
      </c>
      <c r="C297" s="38" t="s">
        <v>194</v>
      </c>
      <c r="D297" s="10">
        <v>2003</v>
      </c>
      <c r="E297" s="10"/>
      <c r="F297" s="10"/>
      <c r="G297" s="10"/>
      <c r="H297" s="10"/>
      <c r="I297" s="10">
        <v>21</v>
      </c>
      <c r="J297" s="10">
        <v>23</v>
      </c>
      <c r="K297" s="10">
        <v>17</v>
      </c>
      <c r="L297" s="10"/>
      <c r="M297" s="10"/>
      <c r="N297" s="30"/>
      <c r="O297" s="43"/>
      <c r="P297" s="48"/>
      <c r="Q297" s="44"/>
      <c r="R297" s="44"/>
      <c r="S297" s="44"/>
      <c r="T297" s="44"/>
      <c r="U297" s="44"/>
      <c r="V297" s="44"/>
      <c r="W297" s="44"/>
      <c r="X297" s="60">
        <f>SUM(E297:W297)</f>
        <v>61</v>
      </c>
    </row>
    <row r="298" spans="1:24" ht="15">
      <c r="A298" s="10">
        <v>30</v>
      </c>
      <c r="B298" s="9" t="s">
        <v>492</v>
      </c>
      <c r="C298" s="25" t="s">
        <v>328</v>
      </c>
      <c r="D298" s="10">
        <v>2003</v>
      </c>
      <c r="E298" s="10"/>
      <c r="F298" s="10">
        <v>10</v>
      </c>
      <c r="G298" s="10"/>
      <c r="H298" s="10">
        <v>13</v>
      </c>
      <c r="I298" s="10"/>
      <c r="J298" s="10"/>
      <c r="K298" s="10"/>
      <c r="L298" s="10"/>
      <c r="M298" s="10"/>
      <c r="N298" s="30"/>
      <c r="O298" s="42">
        <v>22</v>
      </c>
      <c r="P298" s="48"/>
      <c r="Q298" s="44">
        <f>VLOOKUP(B298,'[10]Финал'!$B$50:$H$67,7,FALSE)</f>
        <v>15</v>
      </c>
      <c r="R298" s="44"/>
      <c r="S298" s="44"/>
      <c r="T298" s="44"/>
      <c r="U298" s="44"/>
      <c r="V298" s="44"/>
      <c r="W298" s="44"/>
      <c r="X298" s="60">
        <f>SUM(E298:W298)</f>
        <v>60</v>
      </c>
    </row>
    <row r="299" spans="1:24" ht="15">
      <c r="A299" s="10">
        <v>31</v>
      </c>
      <c r="B299" s="9" t="s">
        <v>365</v>
      </c>
      <c r="C299" s="25" t="s">
        <v>303</v>
      </c>
      <c r="D299" s="10">
        <v>2003</v>
      </c>
      <c r="E299" s="10">
        <v>15</v>
      </c>
      <c r="F299" s="10">
        <v>18</v>
      </c>
      <c r="G299" s="10"/>
      <c r="H299" s="10">
        <v>15</v>
      </c>
      <c r="I299" s="10"/>
      <c r="J299" s="10"/>
      <c r="K299" s="10">
        <f>VLOOKUP(B299,'[5]Лист3'!$B$161:$K$186,10,FALSE)</f>
        <v>9</v>
      </c>
      <c r="L299" s="10"/>
      <c r="M299" s="10"/>
      <c r="N299" s="30"/>
      <c r="O299" s="43"/>
      <c r="P299" s="48"/>
      <c r="Q299" s="44"/>
      <c r="R299" s="44"/>
      <c r="S299" s="44"/>
      <c r="T299" s="44"/>
      <c r="U299" s="44"/>
      <c r="V299" s="44"/>
      <c r="W299" s="44"/>
      <c r="X299" s="60">
        <f>SUM(E299:W299)</f>
        <v>57</v>
      </c>
    </row>
    <row r="300" spans="1:24" ht="15">
      <c r="A300" s="10">
        <v>32</v>
      </c>
      <c r="B300" s="9" t="s">
        <v>361</v>
      </c>
      <c r="C300" s="25" t="s">
        <v>362</v>
      </c>
      <c r="D300" s="10">
        <v>2003</v>
      </c>
      <c r="E300" s="10">
        <v>27</v>
      </c>
      <c r="F300" s="10">
        <v>29</v>
      </c>
      <c r="G300" s="10"/>
      <c r="H300" s="10"/>
      <c r="I300" s="10"/>
      <c r="J300" s="10"/>
      <c r="K300" s="10"/>
      <c r="L300" s="10"/>
      <c r="M300" s="10"/>
      <c r="N300" s="30"/>
      <c r="O300" s="43"/>
      <c r="P300" s="48"/>
      <c r="Q300" s="44"/>
      <c r="R300" s="44"/>
      <c r="S300" s="44"/>
      <c r="T300" s="44"/>
      <c r="U300" s="44"/>
      <c r="V300" s="44"/>
      <c r="W300" s="44"/>
      <c r="X300" s="60">
        <f>SUM(E300:W300)</f>
        <v>56</v>
      </c>
    </row>
    <row r="301" spans="1:24" ht="15">
      <c r="A301" s="10">
        <v>33</v>
      </c>
      <c r="B301" s="31" t="s">
        <v>693</v>
      </c>
      <c r="C301" s="32" t="s">
        <v>328</v>
      </c>
      <c r="D301" s="10">
        <v>2003</v>
      </c>
      <c r="E301" s="10"/>
      <c r="F301" s="10"/>
      <c r="G301" s="10"/>
      <c r="H301" s="10"/>
      <c r="I301" s="10"/>
      <c r="J301" s="10"/>
      <c r="K301" s="10"/>
      <c r="L301" s="10"/>
      <c r="M301" s="10"/>
      <c r="N301" s="44">
        <v>18</v>
      </c>
      <c r="O301" s="42">
        <v>21</v>
      </c>
      <c r="P301" s="48"/>
      <c r="Q301" s="44">
        <f>VLOOKUP(B301,'[10]Финал'!$B$50:$H$67,7,FALSE)</f>
        <v>14</v>
      </c>
      <c r="R301" s="44"/>
      <c r="S301" s="44"/>
      <c r="T301" s="44"/>
      <c r="U301" s="44"/>
      <c r="V301" s="44"/>
      <c r="W301" s="44"/>
      <c r="X301" s="60">
        <f>SUM(E301:W301)</f>
        <v>53</v>
      </c>
    </row>
    <row r="302" spans="1:24" ht="15">
      <c r="A302" s="10">
        <v>33</v>
      </c>
      <c r="B302" s="37" t="s">
        <v>704</v>
      </c>
      <c r="C302" s="38" t="s">
        <v>322</v>
      </c>
      <c r="D302" s="10">
        <v>2003</v>
      </c>
      <c r="E302" s="10"/>
      <c r="F302" s="10"/>
      <c r="G302" s="10"/>
      <c r="H302" s="10"/>
      <c r="I302" s="10"/>
      <c r="J302" s="10"/>
      <c r="K302" s="10"/>
      <c r="L302" s="10"/>
      <c r="M302" s="10"/>
      <c r="N302" s="30"/>
      <c r="O302" s="42">
        <v>27</v>
      </c>
      <c r="P302" s="48">
        <f>VLOOKUP(B302,'[12]Лист1'!$B$54:$J$70,9,FALSE)</f>
        <v>26</v>
      </c>
      <c r="Q302" s="44"/>
      <c r="R302" s="44"/>
      <c r="S302" s="44"/>
      <c r="T302" s="44"/>
      <c r="U302" s="44"/>
      <c r="V302" s="44"/>
      <c r="W302" s="44"/>
      <c r="X302" s="60">
        <f>SUM(E302:W302)</f>
        <v>53</v>
      </c>
    </row>
    <row r="303" spans="1:24" ht="15">
      <c r="A303" s="10">
        <v>35</v>
      </c>
      <c r="B303" s="33" t="s">
        <v>660</v>
      </c>
      <c r="C303" s="38" t="s">
        <v>661</v>
      </c>
      <c r="D303" s="10">
        <v>2003</v>
      </c>
      <c r="E303" s="10"/>
      <c r="F303" s="10"/>
      <c r="G303" s="10"/>
      <c r="H303" s="10"/>
      <c r="I303" s="10"/>
      <c r="J303" s="10"/>
      <c r="K303" s="10"/>
      <c r="L303" s="10">
        <f>VLOOKUP(B303,'[6]Лист1'!$B$64:$K$78,10,FALSE)</f>
        <v>24</v>
      </c>
      <c r="M303" s="10">
        <f>VLOOKUP(B303,'[8]Лист1'!$B$55:$J$64,9,FALSE)</f>
        <v>26</v>
      </c>
      <c r="N303" s="30"/>
      <c r="O303" s="43"/>
      <c r="P303" s="48"/>
      <c r="Q303" s="44"/>
      <c r="R303" s="44"/>
      <c r="S303" s="44"/>
      <c r="T303" s="44"/>
      <c r="U303" s="44"/>
      <c r="V303" s="44"/>
      <c r="W303" s="44"/>
      <c r="X303" s="60">
        <f>SUM(E303:W303)</f>
        <v>50</v>
      </c>
    </row>
    <row r="304" spans="1:24" ht="15">
      <c r="A304" s="10">
        <v>36</v>
      </c>
      <c r="B304" s="9" t="s">
        <v>594</v>
      </c>
      <c r="C304" s="38" t="s">
        <v>328</v>
      </c>
      <c r="D304" s="10">
        <v>2003</v>
      </c>
      <c r="E304" s="10"/>
      <c r="F304" s="10"/>
      <c r="G304" s="10"/>
      <c r="H304" s="10">
        <v>11</v>
      </c>
      <c r="I304" s="10">
        <v>16</v>
      </c>
      <c r="J304" s="10"/>
      <c r="K304" s="10">
        <f>VLOOKUP(B304,'[5]Лист3'!$B$161:$K$186,10,FALSE)</f>
        <v>6</v>
      </c>
      <c r="L304" s="10"/>
      <c r="M304" s="10"/>
      <c r="N304" s="30"/>
      <c r="O304" s="43"/>
      <c r="P304" s="48"/>
      <c r="Q304" s="44"/>
      <c r="R304" s="44"/>
      <c r="S304" s="44"/>
      <c r="T304" s="44"/>
      <c r="U304" s="44"/>
      <c r="V304" s="44"/>
      <c r="W304" s="44"/>
      <c r="X304" s="60">
        <f>SUM(E304:W304)</f>
        <v>33</v>
      </c>
    </row>
    <row r="305" spans="1:24" ht="15">
      <c r="A305" s="10">
        <v>37</v>
      </c>
      <c r="B305" s="9" t="s">
        <v>165</v>
      </c>
      <c r="C305" s="25" t="s">
        <v>303</v>
      </c>
      <c r="D305" s="10">
        <v>2002</v>
      </c>
      <c r="E305" s="10">
        <v>17</v>
      </c>
      <c r="F305" s="10">
        <v>14</v>
      </c>
      <c r="G305" s="10"/>
      <c r="H305" s="10"/>
      <c r="I305" s="10"/>
      <c r="J305" s="10"/>
      <c r="K305" s="10"/>
      <c r="L305" s="10"/>
      <c r="M305" s="10"/>
      <c r="N305" s="30"/>
      <c r="O305" s="43"/>
      <c r="P305" s="48"/>
      <c r="Q305" s="44"/>
      <c r="R305" s="44"/>
      <c r="S305" s="44"/>
      <c r="T305" s="44"/>
      <c r="U305" s="44"/>
      <c r="V305" s="44"/>
      <c r="W305" s="44"/>
      <c r="X305" s="60">
        <f>SUM(E305:W305)</f>
        <v>31</v>
      </c>
    </row>
    <row r="306" spans="1:24" ht="15">
      <c r="A306" s="10">
        <v>37</v>
      </c>
      <c r="B306" s="11" t="s">
        <v>909</v>
      </c>
      <c r="C306" s="11" t="s">
        <v>905</v>
      </c>
      <c r="D306" s="10">
        <v>2002</v>
      </c>
      <c r="E306" s="10"/>
      <c r="F306" s="10"/>
      <c r="G306" s="10"/>
      <c r="H306" s="10"/>
      <c r="I306" s="10"/>
      <c r="J306" s="10"/>
      <c r="K306" s="10"/>
      <c r="L306" s="10"/>
      <c r="M306" s="10"/>
      <c r="N306" s="30"/>
      <c r="O306" s="43"/>
      <c r="P306" s="48"/>
      <c r="Q306" s="44"/>
      <c r="R306" s="44"/>
      <c r="S306" s="44"/>
      <c r="T306" s="44"/>
      <c r="U306" s="44"/>
      <c r="V306" s="44">
        <v>31</v>
      </c>
      <c r="W306" s="44"/>
      <c r="X306" s="60">
        <f>SUM(E306:W306)</f>
        <v>31</v>
      </c>
    </row>
    <row r="307" spans="1:24" ht="15">
      <c r="A307" s="10">
        <v>39</v>
      </c>
      <c r="B307" s="11" t="s">
        <v>791</v>
      </c>
      <c r="C307" s="11" t="s">
        <v>270</v>
      </c>
      <c r="D307" s="10">
        <v>2002</v>
      </c>
      <c r="E307" s="10"/>
      <c r="F307" s="10"/>
      <c r="G307" s="10"/>
      <c r="H307" s="10"/>
      <c r="I307" s="10"/>
      <c r="J307" s="10"/>
      <c r="K307" s="10"/>
      <c r="L307" s="10"/>
      <c r="M307" s="10"/>
      <c r="N307" s="30"/>
      <c r="O307" s="43"/>
      <c r="P307" s="48"/>
      <c r="Q307" s="44"/>
      <c r="R307" s="44"/>
      <c r="S307" s="44">
        <v>27</v>
      </c>
      <c r="T307" s="44"/>
      <c r="U307" s="44"/>
      <c r="V307" s="44"/>
      <c r="W307" s="44"/>
      <c r="X307" s="60">
        <f>SUM(E307:W307)</f>
        <v>27</v>
      </c>
    </row>
    <row r="308" spans="1:24" ht="17.25" customHeight="1">
      <c r="A308" s="10">
        <v>39</v>
      </c>
      <c r="B308" s="11" t="s">
        <v>831</v>
      </c>
      <c r="C308" s="11" t="s">
        <v>813</v>
      </c>
      <c r="D308" s="12">
        <v>2002</v>
      </c>
      <c r="E308" s="10"/>
      <c r="F308" s="10"/>
      <c r="G308" s="10"/>
      <c r="H308" s="10"/>
      <c r="I308" s="10"/>
      <c r="J308" s="10"/>
      <c r="K308" s="10"/>
      <c r="L308" s="10"/>
      <c r="M308" s="10"/>
      <c r="N308" s="30"/>
      <c r="O308" s="43"/>
      <c r="P308" s="48"/>
      <c r="Q308" s="44"/>
      <c r="R308" s="44"/>
      <c r="S308" s="44"/>
      <c r="T308" s="44">
        <v>27</v>
      </c>
      <c r="U308" s="44"/>
      <c r="V308" s="44"/>
      <c r="W308" s="44"/>
      <c r="X308" s="60">
        <f>SUM(E308:W308)</f>
        <v>27</v>
      </c>
    </row>
    <row r="309" spans="1:24" ht="17.25" customHeight="1">
      <c r="A309" s="10">
        <v>41</v>
      </c>
      <c r="B309" s="11" t="s">
        <v>832</v>
      </c>
      <c r="C309" s="11" t="s">
        <v>833</v>
      </c>
      <c r="D309" s="12">
        <v>2003</v>
      </c>
      <c r="E309" s="10"/>
      <c r="F309" s="10"/>
      <c r="G309" s="10"/>
      <c r="H309" s="10"/>
      <c r="I309" s="10"/>
      <c r="J309" s="10"/>
      <c r="K309" s="10"/>
      <c r="L309" s="10"/>
      <c r="M309" s="10"/>
      <c r="N309" s="30"/>
      <c r="O309" s="43"/>
      <c r="P309" s="48"/>
      <c r="Q309" s="44"/>
      <c r="R309" s="44"/>
      <c r="S309" s="44"/>
      <c r="T309" s="44">
        <v>26</v>
      </c>
      <c r="U309" s="44"/>
      <c r="V309" s="44"/>
      <c r="W309" s="44"/>
      <c r="X309" s="60">
        <f>SUM(E309:W309)</f>
        <v>26</v>
      </c>
    </row>
    <row r="310" spans="1:24" ht="17.25" customHeight="1">
      <c r="A310" s="10">
        <v>41</v>
      </c>
      <c r="B310" s="11" t="s">
        <v>934</v>
      </c>
      <c r="C310" s="11" t="s">
        <v>6</v>
      </c>
      <c r="D310" s="10">
        <v>2002</v>
      </c>
      <c r="E310" s="10"/>
      <c r="F310" s="10"/>
      <c r="G310" s="10"/>
      <c r="H310" s="10"/>
      <c r="I310" s="10"/>
      <c r="J310" s="10"/>
      <c r="K310" s="10"/>
      <c r="L310" s="10"/>
      <c r="M310" s="10"/>
      <c r="N310" s="30"/>
      <c r="O310" s="43"/>
      <c r="P310" s="48"/>
      <c r="Q310" s="44"/>
      <c r="R310" s="44"/>
      <c r="S310" s="44"/>
      <c r="T310" s="44"/>
      <c r="U310" s="44"/>
      <c r="V310" s="44"/>
      <c r="W310" s="44">
        <v>26</v>
      </c>
      <c r="X310" s="60">
        <f>SUM(E310:W310)</f>
        <v>26</v>
      </c>
    </row>
    <row r="311" spans="1:24" ht="14.25" customHeight="1">
      <c r="A311" s="10">
        <v>43</v>
      </c>
      <c r="B311" s="33" t="s">
        <v>592</v>
      </c>
      <c r="C311" s="38" t="s">
        <v>329</v>
      </c>
      <c r="D311" s="10">
        <v>2003</v>
      </c>
      <c r="E311" s="10"/>
      <c r="F311" s="10"/>
      <c r="G311" s="10"/>
      <c r="H311" s="10">
        <v>25</v>
      </c>
      <c r="I311" s="10"/>
      <c r="J311" s="10"/>
      <c r="K311" s="10"/>
      <c r="L311" s="10"/>
      <c r="M311" s="10"/>
      <c r="N311" s="30"/>
      <c r="O311" s="43"/>
      <c r="P311" s="48"/>
      <c r="Q311" s="44"/>
      <c r="R311" s="44"/>
      <c r="S311" s="44"/>
      <c r="T311" s="44"/>
      <c r="U311" s="44"/>
      <c r="V311" s="44"/>
      <c r="W311" s="44"/>
      <c r="X311" s="60">
        <f>SUM(E311:W311)</f>
        <v>25</v>
      </c>
    </row>
    <row r="312" spans="1:24" ht="14.25" customHeight="1">
      <c r="A312" s="10">
        <v>44</v>
      </c>
      <c r="B312" s="31" t="s">
        <v>692</v>
      </c>
      <c r="C312" s="32" t="s">
        <v>683</v>
      </c>
      <c r="D312" s="10">
        <v>2002</v>
      </c>
      <c r="E312" s="10"/>
      <c r="F312" s="10"/>
      <c r="G312" s="10"/>
      <c r="H312" s="10"/>
      <c r="I312" s="10"/>
      <c r="J312" s="10"/>
      <c r="K312" s="10"/>
      <c r="L312" s="10"/>
      <c r="M312" s="10"/>
      <c r="N312" s="44">
        <v>24</v>
      </c>
      <c r="O312" s="44"/>
      <c r="P312" s="48"/>
      <c r="Q312" s="44"/>
      <c r="R312" s="44"/>
      <c r="S312" s="44"/>
      <c r="T312" s="44"/>
      <c r="U312" s="44"/>
      <c r="V312" s="44"/>
      <c r="W312" s="44"/>
      <c r="X312" s="60">
        <f>SUM(E312:W312)</f>
        <v>24</v>
      </c>
    </row>
    <row r="313" spans="1:24" ht="14.25" customHeight="1">
      <c r="A313" s="10">
        <v>44</v>
      </c>
      <c r="B313" s="65" t="s">
        <v>772</v>
      </c>
      <c r="C313" s="65"/>
      <c r="D313" s="10">
        <v>2003</v>
      </c>
      <c r="E313" s="10"/>
      <c r="F313" s="10"/>
      <c r="G313" s="10"/>
      <c r="H313" s="10"/>
      <c r="I313" s="10"/>
      <c r="J313" s="10"/>
      <c r="K313" s="10"/>
      <c r="L313" s="10"/>
      <c r="M313" s="10"/>
      <c r="N313" s="30"/>
      <c r="O313" s="43"/>
      <c r="P313" s="48">
        <v>24</v>
      </c>
      <c r="Q313" s="44"/>
      <c r="R313" s="44"/>
      <c r="S313" s="44"/>
      <c r="T313" s="44"/>
      <c r="U313" s="44"/>
      <c r="V313" s="44"/>
      <c r="W313" s="44"/>
      <c r="X313" s="60">
        <f>SUM(E313:W313)</f>
        <v>24</v>
      </c>
    </row>
    <row r="314" spans="1:24" ht="14.25" customHeight="1">
      <c r="A314" s="10">
        <v>44</v>
      </c>
      <c r="B314" s="11" t="s">
        <v>834</v>
      </c>
      <c r="C314" s="11" t="s">
        <v>825</v>
      </c>
      <c r="D314" s="12">
        <v>2002</v>
      </c>
      <c r="E314" s="10"/>
      <c r="F314" s="10"/>
      <c r="G314" s="10"/>
      <c r="H314" s="10"/>
      <c r="I314" s="10"/>
      <c r="J314" s="10"/>
      <c r="K314" s="10"/>
      <c r="L314" s="10"/>
      <c r="M314" s="10"/>
      <c r="N314" s="30"/>
      <c r="O314" s="43"/>
      <c r="P314" s="48"/>
      <c r="Q314" s="44"/>
      <c r="R314" s="44"/>
      <c r="S314" s="44"/>
      <c r="T314" s="44">
        <v>24</v>
      </c>
      <c r="U314" s="44"/>
      <c r="V314" s="44"/>
      <c r="W314" s="44"/>
      <c r="X314" s="60">
        <f>SUM(E314:W314)</f>
        <v>24</v>
      </c>
    </row>
    <row r="315" spans="1:24" ht="14.25" customHeight="1">
      <c r="A315" s="10">
        <v>47</v>
      </c>
      <c r="B315" s="65" t="s">
        <v>773</v>
      </c>
      <c r="C315" s="65" t="s">
        <v>767</v>
      </c>
      <c r="D315" s="10">
        <v>2003</v>
      </c>
      <c r="E315" s="10"/>
      <c r="F315" s="10"/>
      <c r="G315" s="10"/>
      <c r="H315" s="10"/>
      <c r="I315" s="10"/>
      <c r="J315" s="10"/>
      <c r="K315" s="10"/>
      <c r="L315" s="10"/>
      <c r="M315" s="10"/>
      <c r="N315" s="30"/>
      <c r="O315" s="43"/>
      <c r="P315" s="48">
        <v>23</v>
      </c>
      <c r="Q315" s="44"/>
      <c r="R315" s="44"/>
      <c r="S315" s="44"/>
      <c r="T315" s="44"/>
      <c r="U315" s="44"/>
      <c r="V315" s="44"/>
      <c r="W315" s="44"/>
      <c r="X315" s="60">
        <f>SUM(E315:W315)</f>
        <v>23</v>
      </c>
    </row>
    <row r="316" spans="1:24" ht="14.25" customHeight="1">
      <c r="A316" s="10">
        <v>47</v>
      </c>
      <c r="B316" s="11" t="s">
        <v>835</v>
      </c>
      <c r="C316" s="11" t="s">
        <v>836</v>
      </c>
      <c r="D316" s="12">
        <v>2002</v>
      </c>
      <c r="E316" s="10"/>
      <c r="F316" s="10"/>
      <c r="G316" s="10"/>
      <c r="H316" s="10"/>
      <c r="I316" s="10"/>
      <c r="J316" s="10"/>
      <c r="K316" s="10"/>
      <c r="L316" s="10"/>
      <c r="M316" s="10"/>
      <c r="N316" s="30"/>
      <c r="O316" s="43"/>
      <c r="P316" s="48"/>
      <c r="Q316" s="44"/>
      <c r="R316" s="44"/>
      <c r="S316" s="44"/>
      <c r="T316" s="44">
        <v>23</v>
      </c>
      <c r="U316" s="44"/>
      <c r="V316" s="44"/>
      <c r="W316" s="44"/>
      <c r="X316" s="60">
        <f>SUM(E316:W316)</f>
        <v>23</v>
      </c>
    </row>
    <row r="317" spans="1:24" ht="14.25" customHeight="1">
      <c r="A317" s="10">
        <v>49</v>
      </c>
      <c r="B317" s="9" t="s">
        <v>370</v>
      </c>
      <c r="C317" s="25" t="s">
        <v>303</v>
      </c>
      <c r="D317" s="10">
        <v>2002</v>
      </c>
      <c r="E317" s="10">
        <v>7</v>
      </c>
      <c r="F317" s="10"/>
      <c r="G317" s="10"/>
      <c r="H317" s="10">
        <v>14</v>
      </c>
      <c r="I317" s="10"/>
      <c r="J317" s="10"/>
      <c r="K317" s="10"/>
      <c r="L317" s="10"/>
      <c r="M317" s="10"/>
      <c r="N317" s="30"/>
      <c r="O317" s="43"/>
      <c r="P317" s="48"/>
      <c r="Q317" s="44"/>
      <c r="R317" s="44"/>
      <c r="S317" s="44"/>
      <c r="T317" s="44"/>
      <c r="U317" s="44"/>
      <c r="V317" s="44"/>
      <c r="W317" s="44"/>
      <c r="X317" s="60">
        <f>SUM(E317:W317)</f>
        <v>21</v>
      </c>
    </row>
    <row r="318" spans="1:24" ht="14.25" customHeight="1">
      <c r="A318" s="10">
        <v>49</v>
      </c>
      <c r="B318" s="9" t="s">
        <v>253</v>
      </c>
      <c r="C318" s="25" t="s">
        <v>303</v>
      </c>
      <c r="D318" s="10">
        <v>2003</v>
      </c>
      <c r="E318" s="10">
        <v>3</v>
      </c>
      <c r="F318" s="10"/>
      <c r="G318" s="10"/>
      <c r="H318" s="10">
        <v>9</v>
      </c>
      <c r="I318" s="10"/>
      <c r="J318" s="10"/>
      <c r="K318" s="10"/>
      <c r="L318" s="10"/>
      <c r="M318" s="10"/>
      <c r="N318" s="30"/>
      <c r="O318" s="43"/>
      <c r="P318" s="48"/>
      <c r="Q318" s="44"/>
      <c r="R318" s="44"/>
      <c r="S318" s="44"/>
      <c r="T318" s="44"/>
      <c r="U318" s="44"/>
      <c r="V318" s="44"/>
      <c r="W318" s="44">
        <v>9</v>
      </c>
      <c r="X318" s="60">
        <f>SUM(E318:W318)</f>
        <v>21</v>
      </c>
    </row>
    <row r="319" spans="1:24" ht="14.25" customHeight="1">
      <c r="A319" s="10">
        <v>51</v>
      </c>
      <c r="B319" s="62" t="s">
        <v>750</v>
      </c>
      <c r="C319" s="62" t="s">
        <v>270</v>
      </c>
      <c r="D319" s="10">
        <v>2003</v>
      </c>
      <c r="E319" s="10"/>
      <c r="F319" s="10"/>
      <c r="G319" s="10"/>
      <c r="H319" s="10"/>
      <c r="I319" s="10"/>
      <c r="J319" s="10"/>
      <c r="K319" s="10"/>
      <c r="L319" s="10"/>
      <c r="M319" s="10"/>
      <c r="N319" s="30"/>
      <c r="O319" s="43"/>
      <c r="P319" s="48"/>
      <c r="Q319" s="44"/>
      <c r="R319" s="44">
        <v>19</v>
      </c>
      <c r="S319" s="44"/>
      <c r="T319" s="44"/>
      <c r="U319" s="44"/>
      <c r="V319" s="44"/>
      <c r="W319" s="44"/>
      <c r="X319" s="60">
        <f>SUM(E319:W319)</f>
        <v>19</v>
      </c>
    </row>
    <row r="320" spans="1:24" ht="14.25" customHeight="1">
      <c r="A320" s="10">
        <v>51</v>
      </c>
      <c r="B320" s="65" t="s">
        <v>774</v>
      </c>
      <c r="C320" s="65"/>
      <c r="D320" s="10">
        <v>2002</v>
      </c>
      <c r="E320" s="10"/>
      <c r="F320" s="10"/>
      <c r="G320" s="10"/>
      <c r="H320" s="10"/>
      <c r="I320" s="10"/>
      <c r="J320" s="10"/>
      <c r="K320" s="10"/>
      <c r="L320" s="10"/>
      <c r="M320" s="10"/>
      <c r="N320" s="30"/>
      <c r="O320" s="43"/>
      <c r="P320" s="48">
        <v>19</v>
      </c>
      <c r="Q320" s="44"/>
      <c r="R320" s="44"/>
      <c r="S320" s="44"/>
      <c r="T320" s="44"/>
      <c r="U320" s="44"/>
      <c r="V320" s="44"/>
      <c r="W320" s="44"/>
      <c r="X320" s="60">
        <f>SUM(E320:W320)</f>
        <v>19</v>
      </c>
    </row>
    <row r="321" spans="1:24" ht="14.25" customHeight="1">
      <c r="A321" s="10">
        <v>51</v>
      </c>
      <c r="B321" s="11" t="s">
        <v>840</v>
      </c>
      <c r="C321" s="11" t="s">
        <v>825</v>
      </c>
      <c r="D321" s="12">
        <v>2003</v>
      </c>
      <c r="E321" s="10"/>
      <c r="F321" s="10"/>
      <c r="G321" s="10"/>
      <c r="H321" s="10"/>
      <c r="I321" s="10"/>
      <c r="J321" s="10"/>
      <c r="K321" s="10"/>
      <c r="L321" s="10"/>
      <c r="M321" s="10"/>
      <c r="N321" s="30"/>
      <c r="O321" s="43"/>
      <c r="P321" s="48"/>
      <c r="Q321" s="44"/>
      <c r="R321" s="44"/>
      <c r="S321" s="44"/>
      <c r="T321" s="12">
        <v>19</v>
      </c>
      <c r="U321" s="44"/>
      <c r="V321" s="44"/>
      <c r="W321" s="44"/>
      <c r="X321" s="60">
        <f>SUM(E321:W321)</f>
        <v>19</v>
      </c>
    </row>
    <row r="322" spans="1:24" ht="14.25" customHeight="1">
      <c r="A322" s="10">
        <v>54</v>
      </c>
      <c r="B322" s="11" t="s">
        <v>841</v>
      </c>
      <c r="C322" s="11" t="s">
        <v>837</v>
      </c>
      <c r="D322" s="12">
        <v>2003</v>
      </c>
      <c r="E322" s="10"/>
      <c r="F322" s="10"/>
      <c r="G322" s="10"/>
      <c r="H322" s="10"/>
      <c r="I322" s="10"/>
      <c r="J322" s="10"/>
      <c r="K322" s="10"/>
      <c r="L322" s="10"/>
      <c r="M322" s="10"/>
      <c r="N322" s="30"/>
      <c r="O322" s="43"/>
      <c r="P322" s="48"/>
      <c r="Q322" s="44"/>
      <c r="R322" s="44"/>
      <c r="S322" s="44"/>
      <c r="T322" s="12">
        <v>18</v>
      </c>
      <c r="U322" s="44"/>
      <c r="V322" s="44"/>
      <c r="W322" s="44"/>
      <c r="X322" s="60">
        <f>SUM(E322:W322)</f>
        <v>18</v>
      </c>
    </row>
    <row r="323" spans="1:24" ht="14.25" customHeight="1">
      <c r="A323" s="10">
        <v>55</v>
      </c>
      <c r="B323" s="31" t="s">
        <v>694</v>
      </c>
      <c r="C323" s="32" t="s">
        <v>683</v>
      </c>
      <c r="D323" s="10">
        <v>2003</v>
      </c>
      <c r="E323" s="10"/>
      <c r="F323" s="10"/>
      <c r="G323" s="10"/>
      <c r="H323" s="10"/>
      <c r="I323" s="10"/>
      <c r="J323" s="10"/>
      <c r="K323" s="10"/>
      <c r="L323" s="10"/>
      <c r="M323" s="10"/>
      <c r="N323" s="44">
        <v>17</v>
      </c>
      <c r="O323" s="44"/>
      <c r="P323" s="48"/>
      <c r="Q323" s="44"/>
      <c r="R323" s="44"/>
      <c r="S323" s="44"/>
      <c r="T323" s="44"/>
      <c r="U323" s="44"/>
      <c r="V323" s="44"/>
      <c r="W323" s="44"/>
      <c r="X323" s="60">
        <f>SUM(E323:W323)</f>
        <v>17</v>
      </c>
    </row>
    <row r="324" spans="1:24" ht="14.25" customHeight="1">
      <c r="A324" s="10">
        <v>55</v>
      </c>
      <c r="B324" s="65" t="s">
        <v>775</v>
      </c>
      <c r="C324" s="65"/>
      <c r="D324" s="10">
        <v>2002</v>
      </c>
      <c r="E324" s="10"/>
      <c r="F324" s="10"/>
      <c r="G324" s="10"/>
      <c r="H324" s="10"/>
      <c r="I324" s="10"/>
      <c r="J324" s="10"/>
      <c r="K324" s="10"/>
      <c r="L324" s="10"/>
      <c r="M324" s="10"/>
      <c r="N324" s="30"/>
      <c r="O324" s="43"/>
      <c r="P324" s="48">
        <v>17</v>
      </c>
      <c r="Q324" s="44"/>
      <c r="R324" s="44"/>
      <c r="S324" s="44"/>
      <c r="T324" s="44"/>
      <c r="U324" s="44"/>
      <c r="V324" s="44"/>
      <c r="W324" s="44"/>
      <c r="X324" s="60">
        <f>SUM(E324:W324)</f>
        <v>17</v>
      </c>
    </row>
    <row r="325" spans="1:24" ht="14.25" customHeight="1">
      <c r="A325" s="10">
        <v>55</v>
      </c>
      <c r="B325" s="11" t="s">
        <v>842</v>
      </c>
      <c r="C325" s="11" t="s">
        <v>816</v>
      </c>
      <c r="D325" s="12">
        <v>2003</v>
      </c>
      <c r="E325" s="10"/>
      <c r="F325" s="10"/>
      <c r="G325" s="10"/>
      <c r="H325" s="10"/>
      <c r="I325" s="10"/>
      <c r="J325" s="10"/>
      <c r="K325" s="10"/>
      <c r="L325" s="10"/>
      <c r="M325" s="10"/>
      <c r="N325" s="30"/>
      <c r="O325" s="43"/>
      <c r="P325" s="48"/>
      <c r="Q325" s="44"/>
      <c r="R325" s="44"/>
      <c r="S325" s="44"/>
      <c r="T325" s="12">
        <v>17</v>
      </c>
      <c r="U325" s="44"/>
      <c r="V325" s="44"/>
      <c r="W325" s="44"/>
      <c r="X325" s="60">
        <f>SUM(E325:W325)</f>
        <v>17</v>
      </c>
    </row>
    <row r="326" spans="1:24" ht="14.25" customHeight="1">
      <c r="A326" s="10">
        <v>55</v>
      </c>
      <c r="B326" s="11" t="s">
        <v>935</v>
      </c>
      <c r="C326" s="11" t="s">
        <v>322</v>
      </c>
      <c r="D326" s="10">
        <v>2002</v>
      </c>
      <c r="E326" s="10"/>
      <c r="F326" s="10"/>
      <c r="G326" s="10"/>
      <c r="H326" s="10"/>
      <c r="I326" s="10"/>
      <c r="J326" s="10"/>
      <c r="K326" s="10"/>
      <c r="L326" s="10"/>
      <c r="M326" s="10"/>
      <c r="N326" s="30"/>
      <c r="O326" s="43"/>
      <c r="P326" s="48"/>
      <c r="Q326" s="44"/>
      <c r="R326" s="44"/>
      <c r="S326" s="44"/>
      <c r="T326" s="44"/>
      <c r="U326" s="44"/>
      <c r="V326" s="44"/>
      <c r="W326" s="44">
        <v>17</v>
      </c>
      <c r="X326" s="60">
        <f>SUM(E326:W326)</f>
        <v>17</v>
      </c>
    </row>
    <row r="327" spans="1:24" ht="14.25" customHeight="1">
      <c r="A327" s="10">
        <v>59</v>
      </c>
      <c r="B327" s="31" t="s">
        <v>695</v>
      </c>
      <c r="C327" s="32" t="s">
        <v>183</v>
      </c>
      <c r="D327" s="10">
        <v>2003</v>
      </c>
      <c r="E327" s="10"/>
      <c r="F327" s="10"/>
      <c r="G327" s="10"/>
      <c r="H327" s="10"/>
      <c r="I327" s="10"/>
      <c r="J327" s="10"/>
      <c r="K327" s="10"/>
      <c r="L327" s="10"/>
      <c r="M327" s="10"/>
      <c r="N327" s="44">
        <v>16</v>
      </c>
      <c r="O327" s="44"/>
      <c r="P327" s="48"/>
      <c r="Q327" s="44"/>
      <c r="R327" s="44"/>
      <c r="S327" s="44"/>
      <c r="T327" s="44"/>
      <c r="U327" s="44"/>
      <c r="V327" s="44"/>
      <c r="W327" s="44"/>
      <c r="X327" s="60">
        <f>SUM(E327:W327)</f>
        <v>16</v>
      </c>
    </row>
    <row r="328" spans="1:24" ht="14.25" customHeight="1">
      <c r="A328" s="10">
        <v>59</v>
      </c>
      <c r="B328" s="11" t="s">
        <v>843</v>
      </c>
      <c r="C328" s="11" t="s">
        <v>838</v>
      </c>
      <c r="D328" s="12">
        <v>2003</v>
      </c>
      <c r="E328" s="10"/>
      <c r="F328" s="10"/>
      <c r="G328" s="10"/>
      <c r="H328" s="10"/>
      <c r="I328" s="10"/>
      <c r="J328" s="10"/>
      <c r="K328" s="10"/>
      <c r="L328" s="10"/>
      <c r="M328" s="10"/>
      <c r="N328" s="30"/>
      <c r="O328" s="43"/>
      <c r="P328" s="48"/>
      <c r="Q328" s="44"/>
      <c r="R328" s="44"/>
      <c r="S328" s="44"/>
      <c r="T328" s="12">
        <v>16</v>
      </c>
      <c r="U328" s="44"/>
      <c r="V328" s="44"/>
      <c r="W328" s="44"/>
      <c r="X328" s="60">
        <f>SUM(E328:W328)</f>
        <v>16</v>
      </c>
    </row>
    <row r="329" spans="1:24" ht="14.25" customHeight="1">
      <c r="A329" s="10">
        <v>61</v>
      </c>
      <c r="B329" s="11" t="s">
        <v>844</v>
      </c>
      <c r="C329" s="11" t="s">
        <v>320</v>
      </c>
      <c r="D329" s="12">
        <v>2003</v>
      </c>
      <c r="E329" s="10"/>
      <c r="F329" s="10"/>
      <c r="G329" s="10"/>
      <c r="H329" s="10"/>
      <c r="I329" s="10"/>
      <c r="J329" s="10"/>
      <c r="K329" s="10"/>
      <c r="L329" s="10"/>
      <c r="M329" s="10"/>
      <c r="N329" s="30"/>
      <c r="O329" s="43"/>
      <c r="P329" s="48"/>
      <c r="Q329" s="44"/>
      <c r="R329" s="44"/>
      <c r="S329" s="44"/>
      <c r="T329" s="12">
        <v>15</v>
      </c>
      <c r="U329" s="44"/>
      <c r="V329" s="44"/>
      <c r="W329" s="44"/>
      <c r="X329" s="60">
        <f>SUM(E329:W329)</f>
        <v>15</v>
      </c>
    </row>
    <row r="330" spans="1:24" ht="14.25" customHeight="1">
      <c r="A330" s="10">
        <v>62</v>
      </c>
      <c r="B330" s="11" t="s">
        <v>845</v>
      </c>
      <c r="C330" s="11" t="s">
        <v>839</v>
      </c>
      <c r="D330" s="12">
        <v>2003</v>
      </c>
      <c r="E330" s="10"/>
      <c r="F330" s="10"/>
      <c r="G330" s="10"/>
      <c r="H330" s="10"/>
      <c r="I330" s="10"/>
      <c r="J330" s="10"/>
      <c r="K330" s="10"/>
      <c r="L330" s="10"/>
      <c r="M330" s="10"/>
      <c r="N330" s="30"/>
      <c r="O330" s="43"/>
      <c r="P330" s="48"/>
      <c r="Q330" s="44"/>
      <c r="R330" s="44"/>
      <c r="S330" s="44"/>
      <c r="T330" s="12">
        <v>14</v>
      </c>
      <c r="U330" s="44"/>
      <c r="V330" s="44"/>
      <c r="W330" s="44"/>
      <c r="X330" s="60">
        <f>SUM(E330:W330)</f>
        <v>14</v>
      </c>
    </row>
    <row r="331" spans="1:24" ht="14.25" customHeight="1">
      <c r="A331" s="10">
        <v>63</v>
      </c>
      <c r="B331" s="11" t="s">
        <v>846</v>
      </c>
      <c r="C331" s="11" t="s">
        <v>825</v>
      </c>
      <c r="D331" s="12">
        <v>2003</v>
      </c>
      <c r="E331" s="10"/>
      <c r="F331" s="10"/>
      <c r="G331" s="10"/>
      <c r="H331" s="10"/>
      <c r="I331" s="10"/>
      <c r="J331" s="10"/>
      <c r="K331" s="10"/>
      <c r="L331" s="10"/>
      <c r="M331" s="10"/>
      <c r="N331" s="30"/>
      <c r="O331" s="43"/>
      <c r="P331" s="48"/>
      <c r="Q331" s="44"/>
      <c r="R331" s="44"/>
      <c r="S331" s="44"/>
      <c r="T331" s="12">
        <v>13</v>
      </c>
      <c r="U331" s="44"/>
      <c r="V331" s="44"/>
      <c r="W331" s="44"/>
      <c r="X331" s="60">
        <f>SUM(E331:W331)</f>
        <v>13</v>
      </c>
    </row>
    <row r="332" spans="1:24" ht="14.25" customHeight="1">
      <c r="A332" s="10">
        <v>64</v>
      </c>
      <c r="B332" s="11" t="s">
        <v>847</v>
      </c>
      <c r="C332" s="11" t="s">
        <v>839</v>
      </c>
      <c r="D332" s="12">
        <v>2003</v>
      </c>
      <c r="E332" s="10"/>
      <c r="F332" s="10"/>
      <c r="G332" s="10"/>
      <c r="H332" s="10"/>
      <c r="I332" s="10"/>
      <c r="J332" s="10"/>
      <c r="K332" s="10"/>
      <c r="L332" s="10"/>
      <c r="M332" s="10"/>
      <c r="N332" s="30"/>
      <c r="O332" s="43"/>
      <c r="P332" s="48"/>
      <c r="Q332" s="44"/>
      <c r="R332" s="44"/>
      <c r="S332" s="44"/>
      <c r="T332" s="12">
        <v>12</v>
      </c>
      <c r="U332" s="44"/>
      <c r="V332" s="44"/>
      <c r="W332" s="44"/>
      <c r="X332" s="60">
        <f>SUM(E332:W332)</f>
        <v>12</v>
      </c>
    </row>
    <row r="333" spans="1:24" ht="14.25" customHeight="1">
      <c r="A333" s="10">
        <v>64</v>
      </c>
      <c r="B333" s="11" t="s">
        <v>936</v>
      </c>
      <c r="C333" s="11" t="s">
        <v>322</v>
      </c>
      <c r="D333" s="10">
        <v>2003</v>
      </c>
      <c r="E333" s="10"/>
      <c r="F333" s="10"/>
      <c r="G333" s="10"/>
      <c r="H333" s="10"/>
      <c r="I333" s="10"/>
      <c r="J333" s="10"/>
      <c r="K333" s="10"/>
      <c r="L333" s="10"/>
      <c r="M333" s="10"/>
      <c r="N333" s="30"/>
      <c r="O333" s="43"/>
      <c r="P333" s="48"/>
      <c r="Q333" s="44"/>
      <c r="R333" s="44"/>
      <c r="S333" s="44"/>
      <c r="T333" s="44"/>
      <c r="U333" s="44"/>
      <c r="V333" s="44"/>
      <c r="W333" s="44">
        <v>12</v>
      </c>
      <c r="X333" s="60">
        <f>SUM(E333:W333)</f>
        <v>12</v>
      </c>
    </row>
    <row r="334" spans="1:24" ht="14.25" customHeight="1">
      <c r="A334" s="10">
        <v>66</v>
      </c>
      <c r="B334" s="9" t="s">
        <v>368</v>
      </c>
      <c r="C334" s="25" t="s">
        <v>305</v>
      </c>
      <c r="D334" s="10">
        <v>2002</v>
      </c>
      <c r="E334" s="10">
        <v>11</v>
      </c>
      <c r="F334" s="10"/>
      <c r="G334" s="10"/>
      <c r="H334" s="10"/>
      <c r="I334" s="10"/>
      <c r="J334" s="10"/>
      <c r="K334" s="10"/>
      <c r="L334" s="10"/>
      <c r="M334" s="10"/>
      <c r="N334" s="30"/>
      <c r="O334" s="43"/>
      <c r="P334" s="48"/>
      <c r="Q334" s="44"/>
      <c r="R334" s="44"/>
      <c r="S334" s="44"/>
      <c r="T334" s="44"/>
      <c r="U334" s="44"/>
      <c r="V334" s="44"/>
      <c r="W334" s="44"/>
      <c r="X334" s="60">
        <f>SUM(E334:W334)</f>
        <v>11</v>
      </c>
    </row>
    <row r="335" spans="1:24" ht="14.25" customHeight="1">
      <c r="A335" s="10">
        <v>66</v>
      </c>
      <c r="B335" s="11" t="s">
        <v>848</v>
      </c>
      <c r="C335" s="11" t="s">
        <v>837</v>
      </c>
      <c r="D335" s="12">
        <v>2003</v>
      </c>
      <c r="E335" s="10"/>
      <c r="F335" s="10"/>
      <c r="G335" s="10"/>
      <c r="H335" s="10"/>
      <c r="I335" s="10"/>
      <c r="J335" s="10"/>
      <c r="K335" s="10"/>
      <c r="L335" s="10"/>
      <c r="M335" s="10"/>
      <c r="N335" s="30"/>
      <c r="O335" s="43"/>
      <c r="P335" s="48"/>
      <c r="Q335" s="44"/>
      <c r="R335" s="44"/>
      <c r="S335" s="44"/>
      <c r="T335" s="12">
        <v>11</v>
      </c>
      <c r="U335" s="44"/>
      <c r="V335" s="44"/>
      <c r="W335" s="44"/>
      <c r="X335" s="60">
        <f>SUM(E335:W335)</f>
        <v>11</v>
      </c>
    </row>
    <row r="336" spans="1:24" ht="14.25" customHeight="1">
      <c r="A336" s="10">
        <v>68</v>
      </c>
      <c r="B336" s="9" t="s">
        <v>374</v>
      </c>
      <c r="C336" s="25" t="s">
        <v>303</v>
      </c>
      <c r="D336" s="10">
        <v>2002</v>
      </c>
      <c r="E336" s="10">
        <v>2</v>
      </c>
      <c r="F336" s="10"/>
      <c r="G336" s="10"/>
      <c r="H336" s="10">
        <v>8</v>
      </c>
      <c r="I336" s="10"/>
      <c r="J336" s="10"/>
      <c r="K336" s="10"/>
      <c r="L336" s="10"/>
      <c r="M336" s="10"/>
      <c r="N336" s="30"/>
      <c r="O336" s="43"/>
      <c r="P336" s="48"/>
      <c r="Q336" s="44"/>
      <c r="R336" s="44"/>
      <c r="S336" s="44"/>
      <c r="T336" s="44"/>
      <c r="U336" s="44"/>
      <c r="V336" s="44"/>
      <c r="W336" s="44"/>
      <c r="X336" s="60">
        <f>SUM(E336:W336)</f>
        <v>10</v>
      </c>
    </row>
    <row r="337" spans="1:24" ht="14.25" customHeight="1">
      <c r="A337" s="10">
        <v>68</v>
      </c>
      <c r="B337" s="11" t="s">
        <v>849</v>
      </c>
      <c r="C337" s="11" t="s">
        <v>320</v>
      </c>
      <c r="D337" s="12">
        <v>2003</v>
      </c>
      <c r="E337" s="10"/>
      <c r="F337" s="10"/>
      <c r="G337" s="10"/>
      <c r="H337" s="10"/>
      <c r="I337" s="10"/>
      <c r="J337" s="10"/>
      <c r="K337" s="10"/>
      <c r="L337" s="10"/>
      <c r="M337" s="10"/>
      <c r="N337" s="30"/>
      <c r="O337" s="43"/>
      <c r="P337" s="48"/>
      <c r="Q337" s="44"/>
      <c r="R337" s="44"/>
      <c r="S337" s="44"/>
      <c r="T337" s="12">
        <v>10</v>
      </c>
      <c r="U337" s="44"/>
      <c r="V337" s="44"/>
      <c r="W337" s="44"/>
      <c r="X337" s="60">
        <f>SUM(E337:W337)</f>
        <v>10</v>
      </c>
    </row>
    <row r="338" spans="1:24" ht="14.25" customHeight="1">
      <c r="A338" s="10">
        <v>68</v>
      </c>
      <c r="B338" s="11" t="s">
        <v>937</v>
      </c>
      <c r="C338" s="11" t="s">
        <v>322</v>
      </c>
      <c r="D338" s="10">
        <v>2003</v>
      </c>
      <c r="E338" s="10"/>
      <c r="F338" s="10"/>
      <c r="G338" s="10"/>
      <c r="H338" s="10"/>
      <c r="I338" s="10"/>
      <c r="J338" s="10"/>
      <c r="K338" s="10"/>
      <c r="L338" s="10"/>
      <c r="M338" s="10"/>
      <c r="N338" s="30"/>
      <c r="O338" s="43"/>
      <c r="P338" s="48"/>
      <c r="Q338" s="44"/>
      <c r="R338" s="44"/>
      <c r="S338" s="44"/>
      <c r="T338" s="44"/>
      <c r="U338" s="44"/>
      <c r="V338" s="44"/>
      <c r="W338" s="44">
        <v>10</v>
      </c>
      <c r="X338" s="60">
        <f>SUM(E338:W338)</f>
        <v>10</v>
      </c>
    </row>
    <row r="339" spans="1:24" ht="14.25" customHeight="1">
      <c r="A339" s="10">
        <v>71</v>
      </c>
      <c r="B339" s="9" t="s">
        <v>255</v>
      </c>
      <c r="C339" s="25" t="s">
        <v>329</v>
      </c>
      <c r="D339" s="10">
        <v>2002</v>
      </c>
      <c r="E339" s="10">
        <v>9</v>
      </c>
      <c r="F339" s="10"/>
      <c r="G339" s="10"/>
      <c r="H339" s="10"/>
      <c r="I339" s="10"/>
      <c r="J339" s="10"/>
      <c r="K339" s="10"/>
      <c r="L339" s="10"/>
      <c r="M339" s="10"/>
      <c r="N339" s="30"/>
      <c r="O339" s="43"/>
      <c r="P339" s="48"/>
      <c r="Q339" s="44"/>
      <c r="R339" s="44"/>
      <c r="S339" s="44"/>
      <c r="T339" s="44"/>
      <c r="U339" s="44"/>
      <c r="V339" s="44"/>
      <c r="W339" s="44"/>
      <c r="X339" s="60">
        <f>SUM(E339:W339)</f>
        <v>9</v>
      </c>
    </row>
    <row r="340" spans="1:24" ht="14.25" customHeight="1">
      <c r="A340" s="10">
        <v>72</v>
      </c>
      <c r="B340" s="9" t="s">
        <v>369</v>
      </c>
      <c r="C340" s="25" t="s">
        <v>322</v>
      </c>
      <c r="D340" s="10">
        <v>2002</v>
      </c>
      <c r="E340" s="10">
        <v>8</v>
      </c>
      <c r="F340" s="10"/>
      <c r="G340" s="10"/>
      <c r="H340" s="10"/>
      <c r="I340" s="10"/>
      <c r="J340" s="10"/>
      <c r="K340" s="10"/>
      <c r="L340" s="10"/>
      <c r="M340" s="10"/>
      <c r="N340" s="30"/>
      <c r="O340" s="43"/>
      <c r="P340" s="48"/>
      <c r="Q340" s="44"/>
      <c r="R340" s="44"/>
      <c r="S340" s="44"/>
      <c r="T340" s="44"/>
      <c r="U340" s="44"/>
      <c r="V340" s="44"/>
      <c r="W340" s="44"/>
      <c r="X340" s="60">
        <f>SUM(E340:W340)</f>
        <v>8</v>
      </c>
    </row>
    <row r="341" spans="1:24" ht="14.25" customHeight="1">
      <c r="A341" s="10">
        <v>73</v>
      </c>
      <c r="B341" s="9" t="s">
        <v>371</v>
      </c>
      <c r="C341" s="25" t="s">
        <v>322</v>
      </c>
      <c r="D341" s="10">
        <v>2003</v>
      </c>
      <c r="E341" s="10">
        <v>6</v>
      </c>
      <c r="F341" s="10"/>
      <c r="G341" s="10"/>
      <c r="H341" s="10"/>
      <c r="I341" s="10"/>
      <c r="J341" s="10"/>
      <c r="K341" s="10"/>
      <c r="L341" s="10"/>
      <c r="M341" s="10"/>
      <c r="N341" s="30"/>
      <c r="O341" s="43"/>
      <c r="P341" s="48"/>
      <c r="Q341" s="44"/>
      <c r="R341" s="44"/>
      <c r="S341" s="44"/>
      <c r="T341" s="44"/>
      <c r="U341" s="44"/>
      <c r="V341" s="44"/>
      <c r="W341" s="44"/>
      <c r="X341" s="60">
        <f>SUM(E341:W341)</f>
        <v>6</v>
      </c>
    </row>
    <row r="342" spans="1:24" s="27" customFormat="1" ht="17.25" customHeight="1">
      <c r="A342" s="91" t="s">
        <v>147</v>
      </c>
      <c r="B342" s="91"/>
      <c r="C342" s="91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</row>
    <row r="343" spans="1:24" ht="15">
      <c r="A343" s="10">
        <v>1</v>
      </c>
      <c r="B343" s="9" t="s">
        <v>59</v>
      </c>
      <c r="C343" s="25" t="s">
        <v>326</v>
      </c>
      <c r="D343" s="10">
        <v>2001</v>
      </c>
      <c r="E343" s="10">
        <v>29</v>
      </c>
      <c r="F343" s="10">
        <v>31</v>
      </c>
      <c r="G343" s="10">
        <v>31</v>
      </c>
      <c r="H343" s="10">
        <v>31</v>
      </c>
      <c r="I343" s="10">
        <v>27</v>
      </c>
      <c r="J343" s="10">
        <v>31</v>
      </c>
      <c r="K343" s="10">
        <f>VLOOKUP(B343,'[5]Лист3'!$B$190:$K$196,10,FALSE)</f>
        <v>27</v>
      </c>
      <c r="L343" s="10">
        <f>VLOOKUP(B343,'[6]Лист1'!$B$103:$K$108,10,FALSE)</f>
        <v>29</v>
      </c>
      <c r="M343" s="10">
        <f>VLOOKUP(B343,'[8]Лист1'!$B$86:$J$90,9,FALSE)</f>
        <v>27</v>
      </c>
      <c r="N343" s="44">
        <v>31</v>
      </c>
      <c r="O343" s="42">
        <v>33</v>
      </c>
      <c r="P343" s="49">
        <f>VLOOKUP(B343,'[12]Лист1'!$B$101:$J$107,9,FALSE)</f>
        <v>33</v>
      </c>
      <c r="Q343" s="42">
        <f>VLOOKUP(B343,'[10]Финал'!$B$93:$H$98,7,FALSE)</f>
        <v>31</v>
      </c>
      <c r="R343" s="42">
        <f>VLOOKUP(B343,'[11]Лист1'!$B$78:$I$82,8,FALSE)</f>
        <v>31</v>
      </c>
      <c r="S343" s="42">
        <f>VLOOKUP(B343,'[14]Лист1'!$B$67:$L$71,11,FALSE)</f>
        <v>31</v>
      </c>
      <c r="T343" s="42">
        <v>33</v>
      </c>
      <c r="U343" s="42">
        <f>VLOOKUP(B343,'[17]Финал'!$B$81:$H$84,7,FALSE)</f>
        <v>33</v>
      </c>
      <c r="V343" s="42">
        <f>VLOOKUP(B343,'[19]Лист1'!$B$83:$J$92,9,FALSE)</f>
        <v>29</v>
      </c>
      <c r="W343" s="42">
        <f>VLOOKUP(B343,'[21]Лист1'!$B$130:$L$137,11,FALSE)</f>
        <v>33</v>
      </c>
      <c r="X343" s="60">
        <f>SUM(E343:W343)</f>
        <v>581</v>
      </c>
    </row>
    <row r="344" spans="1:24" ht="15">
      <c r="A344" s="10">
        <v>2</v>
      </c>
      <c r="B344" s="9" t="s">
        <v>256</v>
      </c>
      <c r="C344" s="25" t="s">
        <v>329</v>
      </c>
      <c r="D344" s="10">
        <v>2001</v>
      </c>
      <c r="E344" s="10">
        <v>33</v>
      </c>
      <c r="F344" s="10">
        <v>33</v>
      </c>
      <c r="G344" s="10">
        <v>33</v>
      </c>
      <c r="H344" s="10">
        <v>33</v>
      </c>
      <c r="I344" s="10">
        <v>33</v>
      </c>
      <c r="J344" s="10">
        <v>29</v>
      </c>
      <c r="K344" s="10">
        <f>VLOOKUP(B344,'[5]Лист3'!$B$190:$K$196,10,FALSE)</f>
        <v>33</v>
      </c>
      <c r="L344" s="10">
        <f>VLOOKUP(B344,'[6]Лист1'!$B$103:$K$108,10,FALSE)</f>
        <v>33</v>
      </c>
      <c r="M344" s="10">
        <f>VLOOKUP(B344,'[8]Лист1'!$B$86:$J$90,9,FALSE)</f>
        <v>33</v>
      </c>
      <c r="N344" s="44">
        <v>29</v>
      </c>
      <c r="O344" s="42">
        <v>31</v>
      </c>
      <c r="P344" s="49"/>
      <c r="Q344" s="42">
        <f>VLOOKUP(B344,'[10]Финал'!$B$93:$H$98,7,FALSE)</f>
        <v>33</v>
      </c>
      <c r="R344" s="42">
        <f>VLOOKUP(B344,'[11]Лист1'!$B$78:$I$82,8,FALSE)</f>
        <v>33</v>
      </c>
      <c r="S344" s="42">
        <f>VLOOKUP(B344,'[14]Лист1'!$B$67:$L$71,11,FALSE)</f>
        <v>33</v>
      </c>
      <c r="T344" s="42">
        <v>29</v>
      </c>
      <c r="U344" s="42">
        <f>VLOOKUP(B344,'[17]Финал'!$B$81:$H$84,7,FALSE)</f>
        <v>31</v>
      </c>
      <c r="V344" s="42">
        <f>VLOOKUP(B344,'[19]Лист1'!$B$83:$J$92,9,FALSE)</f>
        <v>31</v>
      </c>
      <c r="W344" s="42"/>
      <c r="X344" s="60">
        <f>SUM(E344:W344)</f>
        <v>543</v>
      </c>
    </row>
    <row r="345" spans="1:24" ht="15">
      <c r="A345" s="10">
        <v>3</v>
      </c>
      <c r="B345" s="9" t="s">
        <v>209</v>
      </c>
      <c r="C345" s="25" t="s">
        <v>329</v>
      </c>
      <c r="D345" s="10">
        <v>2000</v>
      </c>
      <c r="E345" s="10">
        <v>31</v>
      </c>
      <c r="F345" s="10"/>
      <c r="G345" s="10">
        <v>25</v>
      </c>
      <c r="H345" s="10">
        <v>27</v>
      </c>
      <c r="I345" s="10">
        <v>29</v>
      </c>
      <c r="J345" s="10">
        <v>27</v>
      </c>
      <c r="K345" s="10">
        <f>VLOOKUP(B345,'[5]Лист3'!$B$190:$K$196,10,FALSE)</f>
        <v>29</v>
      </c>
      <c r="L345" s="10">
        <f>VLOOKUP(B345,'[6]Лист1'!$B$103:$K$108,10,FALSE)</f>
        <v>27</v>
      </c>
      <c r="M345" s="10">
        <f>VLOOKUP(B345,'[8]Лист1'!$B$86:$J$90,9,FALSE)</f>
        <v>29</v>
      </c>
      <c r="N345" s="44">
        <v>33</v>
      </c>
      <c r="O345" s="42">
        <v>29</v>
      </c>
      <c r="P345" s="49">
        <f>VLOOKUP(B345,'[12]Лист1'!$B$101:$J$107,9,FALSE)</f>
        <v>31</v>
      </c>
      <c r="Q345" s="42">
        <f>VLOOKUP(B345,'[10]Финал'!$B$93:$H$98,7,FALSE)</f>
        <v>27</v>
      </c>
      <c r="R345" s="42">
        <f>VLOOKUP(B345,'[11]Лист1'!$B$78:$I$82,8,FALSE)</f>
        <v>29</v>
      </c>
      <c r="S345" s="42">
        <f>VLOOKUP(B345,'[14]Лист1'!$B$67:$L$71,11,FALSE)</f>
        <v>27</v>
      </c>
      <c r="T345" s="42">
        <v>31</v>
      </c>
      <c r="U345" s="42">
        <f>VLOOKUP(B345,'[17]Финал'!$B$81:$H$84,7,FALSE)</f>
        <v>29</v>
      </c>
      <c r="V345" s="42">
        <f>VLOOKUP(B345,'[19]Лист1'!$B$83:$J$92,9,FALSE)</f>
        <v>27</v>
      </c>
      <c r="W345" s="42">
        <f>VLOOKUP(B345,'[21]Лист1'!$B$130:$L$137,11,FALSE)</f>
        <v>27</v>
      </c>
      <c r="X345" s="60">
        <f>SUM(E345:W345)</f>
        <v>514</v>
      </c>
    </row>
    <row r="346" spans="1:24" ht="15">
      <c r="A346" s="10">
        <v>4</v>
      </c>
      <c r="B346" s="9" t="s">
        <v>58</v>
      </c>
      <c r="C346" s="25" t="s">
        <v>299</v>
      </c>
      <c r="D346" s="10">
        <v>2000</v>
      </c>
      <c r="E346" s="10">
        <v>27</v>
      </c>
      <c r="F346" s="10">
        <v>29</v>
      </c>
      <c r="G346" s="10"/>
      <c r="H346" s="10">
        <v>26</v>
      </c>
      <c r="I346" s="10">
        <v>26</v>
      </c>
      <c r="J346" s="10">
        <v>26</v>
      </c>
      <c r="K346" s="10">
        <f>VLOOKUP(B346,'[5]Лист3'!$B$190:$K$196,10,FALSE)</f>
        <v>26</v>
      </c>
      <c r="L346" s="10"/>
      <c r="M346" s="10"/>
      <c r="N346" s="44">
        <v>27</v>
      </c>
      <c r="O346" s="42">
        <v>27</v>
      </c>
      <c r="P346" s="49">
        <f>VLOOKUP(B346,'[12]Лист1'!$B$101:$J$107,9,FALSE)</f>
        <v>27</v>
      </c>
      <c r="Q346" s="42">
        <f>VLOOKUP(B346,'[10]Финал'!$B$93:$H$98,7,FALSE)</f>
        <v>29</v>
      </c>
      <c r="R346" s="42"/>
      <c r="S346" s="42"/>
      <c r="T346" s="42"/>
      <c r="U346" s="42"/>
      <c r="V346" s="42"/>
      <c r="W346" s="42">
        <f>VLOOKUP(B346,'[21]Лист1'!$B$130:$L$137,11,FALSE)</f>
        <v>31</v>
      </c>
      <c r="X346" s="60">
        <f>SUM(E346:W346)</f>
        <v>301</v>
      </c>
    </row>
    <row r="347" spans="1:24" ht="15">
      <c r="A347" s="10">
        <v>5</v>
      </c>
      <c r="B347" s="9" t="s">
        <v>222</v>
      </c>
      <c r="C347" s="25" t="s">
        <v>245</v>
      </c>
      <c r="D347" s="10">
        <v>2001</v>
      </c>
      <c r="E347" s="10">
        <v>26</v>
      </c>
      <c r="F347" s="10"/>
      <c r="G347" s="10">
        <v>29</v>
      </c>
      <c r="H347" s="10">
        <v>29</v>
      </c>
      <c r="I347" s="10"/>
      <c r="J347" s="10">
        <v>33</v>
      </c>
      <c r="K347" s="10">
        <f>VLOOKUP(B347,'[5]Лист3'!$B$190:$K$196,10,FALSE)</f>
        <v>31</v>
      </c>
      <c r="L347" s="10">
        <f>VLOOKUP(B347,'[6]Лист1'!$B$103:$K$108,10,FALSE)</f>
        <v>31</v>
      </c>
      <c r="M347" s="10">
        <f>VLOOKUP(B347,'[8]Лист1'!$B$86:$J$90,9,FALSE)</f>
        <v>31</v>
      </c>
      <c r="N347" s="44">
        <v>26</v>
      </c>
      <c r="O347" s="44"/>
      <c r="P347" s="49">
        <f>VLOOKUP(B347,'[12]Лист1'!$B$101:$J$107,9,FALSE)</f>
        <v>29</v>
      </c>
      <c r="Q347" s="42"/>
      <c r="R347" s="42"/>
      <c r="S347" s="42"/>
      <c r="T347" s="42"/>
      <c r="U347" s="42"/>
      <c r="V347" s="42"/>
      <c r="W347" s="42"/>
      <c r="X347" s="60">
        <f>SUM(E347:W347)</f>
        <v>265</v>
      </c>
    </row>
    <row r="348" spans="1:24" ht="15">
      <c r="A348" s="10">
        <v>6</v>
      </c>
      <c r="B348" s="9" t="s">
        <v>231</v>
      </c>
      <c r="C348" s="25" t="s">
        <v>326</v>
      </c>
      <c r="D348" s="10">
        <v>2000</v>
      </c>
      <c r="E348" s="10">
        <v>24</v>
      </c>
      <c r="F348" s="10">
        <v>26</v>
      </c>
      <c r="G348" s="10">
        <v>27</v>
      </c>
      <c r="H348" s="10">
        <v>25</v>
      </c>
      <c r="I348" s="10">
        <v>25</v>
      </c>
      <c r="J348" s="10"/>
      <c r="K348" s="10"/>
      <c r="L348" s="10">
        <f>VLOOKUP(B348,'[6]Лист1'!$B$103:$K$108,10,FALSE)</f>
        <v>26</v>
      </c>
      <c r="M348" s="10"/>
      <c r="N348" s="30"/>
      <c r="O348" s="43"/>
      <c r="P348" s="49"/>
      <c r="Q348" s="42"/>
      <c r="R348" s="42"/>
      <c r="S348" s="42"/>
      <c r="T348" s="42"/>
      <c r="U348" s="42"/>
      <c r="V348" s="42"/>
      <c r="W348" s="42"/>
      <c r="X348" s="60">
        <f>SUM(E348:W348)</f>
        <v>153</v>
      </c>
    </row>
    <row r="349" spans="1:24" ht="15">
      <c r="A349" s="10">
        <v>7</v>
      </c>
      <c r="B349" s="9" t="s">
        <v>214</v>
      </c>
      <c r="C349" s="25" t="s">
        <v>303</v>
      </c>
      <c r="D349" s="10">
        <v>2001</v>
      </c>
      <c r="E349" s="10">
        <v>22</v>
      </c>
      <c r="F349" s="10">
        <v>25</v>
      </c>
      <c r="G349" s="10"/>
      <c r="H349" s="10">
        <v>24</v>
      </c>
      <c r="I349" s="10">
        <v>22</v>
      </c>
      <c r="J349" s="10"/>
      <c r="K349" s="10">
        <f>VLOOKUP(B349,'[5]Лист3'!$B$190:$K$196,10,FALSE)</f>
        <v>24</v>
      </c>
      <c r="L349" s="10"/>
      <c r="M349" s="10"/>
      <c r="N349" s="30"/>
      <c r="O349" s="43"/>
      <c r="P349" s="49"/>
      <c r="Q349" s="42"/>
      <c r="R349" s="42"/>
      <c r="S349" s="42"/>
      <c r="T349" s="42"/>
      <c r="U349" s="42"/>
      <c r="V349" s="42"/>
      <c r="W349" s="42"/>
      <c r="X349" s="60">
        <f>SUM(E349:W349)</f>
        <v>117</v>
      </c>
    </row>
    <row r="350" spans="1:24" ht="15">
      <c r="A350" s="10">
        <v>8</v>
      </c>
      <c r="B350" s="9" t="s">
        <v>193</v>
      </c>
      <c r="C350" s="25" t="s">
        <v>194</v>
      </c>
      <c r="D350" s="10">
        <v>2000</v>
      </c>
      <c r="E350" s="10">
        <v>23</v>
      </c>
      <c r="F350" s="10">
        <v>27</v>
      </c>
      <c r="G350" s="10">
        <v>26</v>
      </c>
      <c r="H350" s="10"/>
      <c r="I350" s="10"/>
      <c r="J350" s="10"/>
      <c r="K350" s="10"/>
      <c r="L350" s="10"/>
      <c r="M350" s="10"/>
      <c r="N350" s="30"/>
      <c r="O350" s="43"/>
      <c r="P350" s="49"/>
      <c r="Q350" s="42"/>
      <c r="R350" s="42"/>
      <c r="S350" s="42"/>
      <c r="T350" s="42"/>
      <c r="U350" s="42"/>
      <c r="V350" s="42"/>
      <c r="W350" s="42"/>
      <c r="X350" s="60">
        <f>SUM(E350:W350)</f>
        <v>76</v>
      </c>
    </row>
    <row r="351" spans="1:24" ht="15">
      <c r="A351" s="10">
        <v>9</v>
      </c>
      <c r="B351" s="9" t="s">
        <v>600</v>
      </c>
      <c r="C351" s="38" t="s">
        <v>6</v>
      </c>
      <c r="D351" s="10">
        <v>2001</v>
      </c>
      <c r="E351" s="10"/>
      <c r="F351" s="10"/>
      <c r="G351" s="10"/>
      <c r="H351" s="10"/>
      <c r="I351" s="10">
        <v>31</v>
      </c>
      <c r="J351" s="10"/>
      <c r="K351" s="10"/>
      <c r="L351" s="10"/>
      <c r="M351" s="10"/>
      <c r="N351" s="30"/>
      <c r="O351" s="43"/>
      <c r="P351" s="49"/>
      <c r="Q351" s="42"/>
      <c r="R351" s="42"/>
      <c r="S351" s="42"/>
      <c r="T351" s="42"/>
      <c r="U351" s="42"/>
      <c r="V351" s="42">
        <f>VLOOKUP(B351,'[19]Лист1'!$B$83:$J$92,9,FALSE)</f>
        <v>33</v>
      </c>
      <c r="W351" s="42"/>
      <c r="X351" s="60">
        <f>SUM(E351:W351)</f>
        <v>64</v>
      </c>
    </row>
    <row r="352" spans="1:24" ht="15">
      <c r="A352" s="10">
        <v>10</v>
      </c>
      <c r="B352" s="11" t="s">
        <v>792</v>
      </c>
      <c r="C352" s="11" t="s">
        <v>793</v>
      </c>
      <c r="D352" s="10">
        <v>2000</v>
      </c>
      <c r="E352" s="10"/>
      <c r="F352" s="10"/>
      <c r="G352" s="10"/>
      <c r="H352" s="10"/>
      <c r="I352" s="10"/>
      <c r="J352" s="10"/>
      <c r="K352" s="10"/>
      <c r="L352" s="10"/>
      <c r="M352" s="10"/>
      <c r="N352" s="30"/>
      <c r="O352" s="43"/>
      <c r="P352" s="49"/>
      <c r="Q352" s="42"/>
      <c r="R352" s="42"/>
      <c r="S352" s="42">
        <v>29</v>
      </c>
      <c r="T352" s="42"/>
      <c r="U352" s="42"/>
      <c r="V352" s="42"/>
      <c r="W352" s="42">
        <f>VLOOKUP(B352,'[21]Лист1'!$B$130:$L$137,11,FALSE)</f>
        <v>29</v>
      </c>
      <c r="X352" s="60">
        <f>SUM(E352:W352)</f>
        <v>58</v>
      </c>
    </row>
    <row r="353" spans="1:24" ht="15">
      <c r="A353" s="10">
        <v>11</v>
      </c>
      <c r="B353" s="33" t="s">
        <v>725</v>
      </c>
      <c r="C353" s="33" t="s">
        <v>329</v>
      </c>
      <c r="D353" s="10">
        <v>2000</v>
      </c>
      <c r="E353" s="10"/>
      <c r="F353" s="10"/>
      <c r="G353" s="10"/>
      <c r="H353" s="10"/>
      <c r="I353" s="10"/>
      <c r="J353" s="10"/>
      <c r="K353" s="10"/>
      <c r="L353" s="10"/>
      <c r="M353" s="10"/>
      <c r="N353" s="30"/>
      <c r="O353" s="43"/>
      <c r="P353" s="49"/>
      <c r="Q353" s="42">
        <v>26</v>
      </c>
      <c r="R353" s="42">
        <f>VLOOKUP(B353,'[11]Лист1'!$B$78:$I$82,8,FALSE)</f>
        <v>27</v>
      </c>
      <c r="S353" s="42"/>
      <c r="T353" s="42"/>
      <c r="U353" s="42"/>
      <c r="V353" s="42"/>
      <c r="W353" s="42"/>
      <c r="X353" s="60">
        <f>SUM(E353:W353)</f>
        <v>53</v>
      </c>
    </row>
    <row r="354" spans="1:24" ht="15">
      <c r="A354" s="10">
        <v>12</v>
      </c>
      <c r="B354" s="9" t="s">
        <v>91</v>
      </c>
      <c r="C354" s="25" t="s">
        <v>8</v>
      </c>
      <c r="D354" s="10">
        <v>2000</v>
      </c>
      <c r="E354" s="10">
        <v>25</v>
      </c>
      <c r="F354" s="10"/>
      <c r="G354" s="10"/>
      <c r="H354" s="10"/>
      <c r="I354" s="10"/>
      <c r="J354" s="10"/>
      <c r="K354" s="10">
        <f>VLOOKUP(B354,'[5]Лист3'!$B$190:$K$196,10,FALSE)</f>
        <v>25</v>
      </c>
      <c r="L354" s="10"/>
      <c r="M354" s="10"/>
      <c r="N354" s="30"/>
      <c r="O354" s="43"/>
      <c r="P354" s="49"/>
      <c r="Q354" s="42"/>
      <c r="R354" s="42"/>
      <c r="S354" s="42"/>
      <c r="T354" s="42"/>
      <c r="U354" s="42"/>
      <c r="V354" s="42"/>
      <c r="W354" s="42"/>
      <c r="X354" s="60">
        <f>SUM(E354:W354)</f>
        <v>50</v>
      </c>
    </row>
    <row r="355" spans="1:24" ht="15">
      <c r="A355" s="10">
        <v>13</v>
      </c>
      <c r="B355" s="9" t="s">
        <v>601</v>
      </c>
      <c r="C355" s="38" t="s">
        <v>6</v>
      </c>
      <c r="D355" s="10">
        <v>2001</v>
      </c>
      <c r="E355" s="10"/>
      <c r="F355" s="10"/>
      <c r="G355" s="10"/>
      <c r="H355" s="10"/>
      <c r="I355" s="10">
        <v>24</v>
      </c>
      <c r="J355" s="10"/>
      <c r="K355" s="10"/>
      <c r="L355" s="10"/>
      <c r="M355" s="10"/>
      <c r="N355" s="30"/>
      <c r="O355" s="43"/>
      <c r="P355" s="49"/>
      <c r="Q355" s="42"/>
      <c r="R355" s="42"/>
      <c r="S355" s="42"/>
      <c r="T355" s="42"/>
      <c r="U355" s="42"/>
      <c r="V355" s="42">
        <f>VLOOKUP(B355,'[19]Лист1'!$B$83:$J$92,9,FALSE)</f>
        <v>25</v>
      </c>
      <c r="W355" s="42"/>
      <c r="X355" s="60">
        <f>SUM(E355:W355)</f>
        <v>49</v>
      </c>
    </row>
    <row r="356" spans="1:24" ht="15">
      <c r="A356" s="10">
        <v>14</v>
      </c>
      <c r="B356" s="33" t="s">
        <v>602</v>
      </c>
      <c r="C356" s="38" t="s">
        <v>6</v>
      </c>
      <c r="D356" s="10">
        <v>2000</v>
      </c>
      <c r="E356" s="10"/>
      <c r="F356" s="10"/>
      <c r="G356" s="10"/>
      <c r="H356" s="10"/>
      <c r="I356" s="10">
        <v>23</v>
      </c>
      <c r="J356" s="10"/>
      <c r="K356" s="10"/>
      <c r="L356" s="10"/>
      <c r="M356" s="10"/>
      <c r="N356" s="30"/>
      <c r="O356" s="43"/>
      <c r="P356" s="49"/>
      <c r="Q356" s="42"/>
      <c r="R356" s="42"/>
      <c r="S356" s="42"/>
      <c r="T356" s="42"/>
      <c r="U356" s="42"/>
      <c r="V356" s="42">
        <f>VLOOKUP(B356,'[19]Лист1'!$B$83:$J$92,9,FALSE)</f>
        <v>23</v>
      </c>
      <c r="W356" s="42"/>
      <c r="X356" s="60">
        <f>SUM(E356:W356)</f>
        <v>46</v>
      </c>
    </row>
    <row r="357" spans="1:24" ht="15">
      <c r="A357" s="10">
        <v>15</v>
      </c>
      <c r="B357" s="9" t="s">
        <v>389</v>
      </c>
      <c r="C357" s="25" t="s">
        <v>324</v>
      </c>
      <c r="D357" s="10">
        <v>2001</v>
      </c>
      <c r="E357" s="10">
        <v>20</v>
      </c>
      <c r="F357" s="10"/>
      <c r="G357" s="10"/>
      <c r="H357" s="10"/>
      <c r="I357" s="10"/>
      <c r="J357" s="10"/>
      <c r="K357" s="10"/>
      <c r="L357" s="10"/>
      <c r="M357" s="10"/>
      <c r="N357" s="44">
        <v>25</v>
      </c>
      <c r="O357" s="44"/>
      <c r="P357" s="49"/>
      <c r="Q357" s="42"/>
      <c r="R357" s="42"/>
      <c r="S357" s="42"/>
      <c r="T357" s="42"/>
      <c r="U357" s="42"/>
      <c r="V357" s="42"/>
      <c r="W357" s="42"/>
      <c r="X357" s="60">
        <f>SUM(E357:W357)</f>
        <v>45</v>
      </c>
    </row>
    <row r="358" spans="1:24" ht="15">
      <c r="A358" s="10">
        <v>16</v>
      </c>
      <c r="B358" s="9" t="s">
        <v>388</v>
      </c>
      <c r="C358" s="25" t="s">
        <v>329</v>
      </c>
      <c r="D358" s="10">
        <v>2001</v>
      </c>
      <c r="E358" s="10">
        <v>21</v>
      </c>
      <c r="F358" s="10"/>
      <c r="G358" s="10"/>
      <c r="H358" s="10"/>
      <c r="I358" s="10"/>
      <c r="J358" s="10"/>
      <c r="K358" s="10"/>
      <c r="L358" s="10"/>
      <c r="M358" s="10"/>
      <c r="N358" s="30"/>
      <c r="O358" s="43"/>
      <c r="P358" s="49"/>
      <c r="Q358" s="42"/>
      <c r="R358" s="42"/>
      <c r="S358" s="42"/>
      <c r="T358" s="42"/>
      <c r="U358" s="42"/>
      <c r="V358" s="42">
        <f>VLOOKUP(B358,'[19]Лист1'!$B$83:$J$92,9,FALSE)</f>
        <v>22</v>
      </c>
      <c r="W358" s="42"/>
      <c r="X358" s="60">
        <f>SUM(E358:W358)</f>
        <v>43</v>
      </c>
    </row>
    <row r="359" spans="1:24" ht="15">
      <c r="A359" s="10">
        <v>17</v>
      </c>
      <c r="B359" s="11" t="s">
        <v>850</v>
      </c>
      <c r="C359" s="11" t="s">
        <v>813</v>
      </c>
      <c r="D359" s="12">
        <v>2000</v>
      </c>
      <c r="E359" s="10"/>
      <c r="F359" s="10"/>
      <c r="G359" s="10"/>
      <c r="H359" s="10"/>
      <c r="I359" s="10"/>
      <c r="J359" s="10"/>
      <c r="K359" s="10"/>
      <c r="L359" s="10"/>
      <c r="M359" s="10"/>
      <c r="N359" s="30"/>
      <c r="O359" s="43"/>
      <c r="P359" s="49"/>
      <c r="Q359" s="42"/>
      <c r="R359" s="42"/>
      <c r="S359" s="42"/>
      <c r="T359" s="12">
        <v>27</v>
      </c>
      <c r="U359" s="42"/>
      <c r="V359" s="42"/>
      <c r="W359" s="42"/>
      <c r="X359" s="60">
        <f>SUM(E359:W359)</f>
        <v>27</v>
      </c>
    </row>
    <row r="360" spans="1:24" ht="15">
      <c r="A360" s="10">
        <v>18</v>
      </c>
      <c r="B360" s="65" t="s">
        <v>776</v>
      </c>
      <c r="C360" s="65"/>
      <c r="D360" s="10">
        <v>2001</v>
      </c>
      <c r="E360" s="10"/>
      <c r="F360" s="10"/>
      <c r="G360" s="10"/>
      <c r="H360" s="10"/>
      <c r="I360" s="10"/>
      <c r="J360" s="10"/>
      <c r="K360" s="10"/>
      <c r="L360" s="10"/>
      <c r="M360" s="10"/>
      <c r="N360" s="30"/>
      <c r="O360" s="43"/>
      <c r="P360" s="49">
        <v>26</v>
      </c>
      <c r="Q360" s="42"/>
      <c r="R360" s="42"/>
      <c r="S360" s="42"/>
      <c r="T360" s="42"/>
      <c r="U360" s="42"/>
      <c r="V360" s="42"/>
      <c r="W360" s="42"/>
      <c r="X360" s="60">
        <f>SUM(E360:W360)</f>
        <v>26</v>
      </c>
    </row>
    <row r="361" spans="1:24" ht="15">
      <c r="A361" s="10">
        <v>18</v>
      </c>
      <c r="B361" s="11" t="s">
        <v>851</v>
      </c>
      <c r="C361" s="11" t="s">
        <v>700</v>
      </c>
      <c r="D361" s="12">
        <v>2000</v>
      </c>
      <c r="E361" s="10"/>
      <c r="F361" s="10"/>
      <c r="G361" s="10"/>
      <c r="H361" s="10"/>
      <c r="I361" s="10"/>
      <c r="J361" s="10"/>
      <c r="K361" s="10"/>
      <c r="L361" s="10"/>
      <c r="M361" s="10"/>
      <c r="N361" s="30"/>
      <c r="O361" s="43"/>
      <c r="P361" s="49"/>
      <c r="Q361" s="42"/>
      <c r="R361" s="42"/>
      <c r="S361" s="42"/>
      <c r="T361" s="12">
        <v>26</v>
      </c>
      <c r="U361" s="42"/>
      <c r="V361" s="42"/>
      <c r="W361" s="42"/>
      <c r="X361" s="60">
        <f>SUM(E361:W361)</f>
        <v>26</v>
      </c>
    </row>
    <row r="362" spans="1:24" ht="15">
      <c r="A362" s="10">
        <v>18</v>
      </c>
      <c r="B362" s="11" t="s">
        <v>910</v>
      </c>
      <c r="C362" s="11" t="s">
        <v>905</v>
      </c>
      <c r="D362" s="10">
        <v>2001</v>
      </c>
      <c r="E362" s="10"/>
      <c r="F362" s="10"/>
      <c r="G362" s="10"/>
      <c r="H362" s="10"/>
      <c r="I362" s="10"/>
      <c r="J362" s="10"/>
      <c r="K362" s="10"/>
      <c r="L362" s="10"/>
      <c r="M362" s="10"/>
      <c r="N362" s="30"/>
      <c r="O362" s="43"/>
      <c r="P362" s="49"/>
      <c r="Q362" s="42"/>
      <c r="R362" s="42"/>
      <c r="S362" s="42"/>
      <c r="T362" s="42"/>
      <c r="U362" s="42"/>
      <c r="V362" s="42">
        <v>26</v>
      </c>
      <c r="W362" s="42"/>
      <c r="X362" s="60">
        <f>SUM(E362:W362)</f>
        <v>26</v>
      </c>
    </row>
    <row r="363" spans="1:24" ht="15">
      <c r="A363" s="10">
        <v>18</v>
      </c>
      <c r="B363" s="11" t="s">
        <v>938</v>
      </c>
      <c r="C363" s="11" t="s">
        <v>6</v>
      </c>
      <c r="D363" s="10">
        <v>2000</v>
      </c>
      <c r="E363" s="10"/>
      <c r="F363" s="10"/>
      <c r="G363" s="10"/>
      <c r="H363" s="10"/>
      <c r="I363" s="10"/>
      <c r="J363" s="10"/>
      <c r="K363" s="10"/>
      <c r="L363" s="10"/>
      <c r="M363" s="10"/>
      <c r="N363" s="30"/>
      <c r="O363" s="43"/>
      <c r="P363" s="49"/>
      <c r="Q363" s="42"/>
      <c r="R363" s="42"/>
      <c r="S363" s="42"/>
      <c r="T363" s="42"/>
      <c r="U363" s="42"/>
      <c r="V363" s="42"/>
      <c r="W363" s="42">
        <v>26</v>
      </c>
      <c r="X363" s="60">
        <f>SUM(E363:W363)</f>
        <v>26</v>
      </c>
    </row>
    <row r="364" spans="1:24" ht="15">
      <c r="A364" s="10">
        <v>22</v>
      </c>
      <c r="B364" s="65" t="s">
        <v>777</v>
      </c>
      <c r="C364" s="65"/>
      <c r="D364" s="10">
        <v>2000</v>
      </c>
      <c r="E364" s="10"/>
      <c r="F364" s="10"/>
      <c r="G364" s="10"/>
      <c r="H364" s="10"/>
      <c r="I364" s="10"/>
      <c r="J364" s="10"/>
      <c r="K364" s="10"/>
      <c r="L364" s="10"/>
      <c r="M364" s="10"/>
      <c r="N364" s="30"/>
      <c r="O364" s="43"/>
      <c r="P364" s="49">
        <v>25</v>
      </c>
      <c r="Q364" s="42"/>
      <c r="R364" s="42"/>
      <c r="S364" s="42"/>
      <c r="T364" s="42"/>
      <c r="U364" s="42"/>
      <c r="V364" s="42"/>
      <c r="W364" s="42"/>
      <c r="X364" s="60">
        <f>SUM(E364:W364)</f>
        <v>25</v>
      </c>
    </row>
    <row r="365" spans="1:24" ht="15">
      <c r="A365" s="10">
        <v>22</v>
      </c>
      <c r="B365" s="11" t="s">
        <v>852</v>
      </c>
      <c r="C365" s="11" t="s">
        <v>833</v>
      </c>
      <c r="D365" s="12">
        <v>2000</v>
      </c>
      <c r="E365" s="10"/>
      <c r="F365" s="10"/>
      <c r="G365" s="10"/>
      <c r="H365" s="10"/>
      <c r="I365" s="10"/>
      <c r="J365" s="10"/>
      <c r="K365" s="10"/>
      <c r="L365" s="10"/>
      <c r="M365" s="10"/>
      <c r="N365" s="30"/>
      <c r="O365" s="43"/>
      <c r="P365" s="49"/>
      <c r="Q365" s="42"/>
      <c r="R365" s="42"/>
      <c r="S365" s="42"/>
      <c r="T365" s="12">
        <v>25</v>
      </c>
      <c r="U365" s="42"/>
      <c r="V365" s="42"/>
      <c r="W365" s="42"/>
      <c r="X365" s="60">
        <f>SUM(E365:W365)</f>
        <v>25</v>
      </c>
    </row>
    <row r="366" spans="1:24" ht="15">
      <c r="A366" s="10">
        <v>22</v>
      </c>
      <c r="B366" s="11" t="s">
        <v>939</v>
      </c>
      <c r="C366" s="11" t="s">
        <v>6</v>
      </c>
      <c r="D366" s="10">
        <v>2001</v>
      </c>
      <c r="E366" s="10"/>
      <c r="F366" s="10"/>
      <c r="G366" s="10"/>
      <c r="H366" s="10"/>
      <c r="I366" s="10"/>
      <c r="J366" s="10"/>
      <c r="K366" s="10"/>
      <c r="L366" s="10"/>
      <c r="M366" s="10"/>
      <c r="N366" s="30"/>
      <c r="O366" s="43"/>
      <c r="P366" s="49"/>
      <c r="Q366" s="42"/>
      <c r="R366" s="42"/>
      <c r="S366" s="42"/>
      <c r="T366" s="42"/>
      <c r="U366" s="42"/>
      <c r="V366" s="42"/>
      <c r="W366" s="42">
        <v>25</v>
      </c>
      <c r="X366" s="60">
        <f>SUM(E366:W366)</f>
        <v>25</v>
      </c>
    </row>
    <row r="367" spans="1:24" ht="15">
      <c r="A367" s="10">
        <v>25</v>
      </c>
      <c r="B367" s="11" t="s">
        <v>853</v>
      </c>
      <c r="C367" s="11" t="s">
        <v>825</v>
      </c>
      <c r="D367" s="12">
        <v>2001</v>
      </c>
      <c r="E367" s="10"/>
      <c r="F367" s="10"/>
      <c r="G367" s="10"/>
      <c r="H367" s="10"/>
      <c r="I367" s="10"/>
      <c r="J367" s="10"/>
      <c r="K367" s="10"/>
      <c r="L367" s="10"/>
      <c r="M367" s="10"/>
      <c r="N367" s="30"/>
      <c r="O367" s="43"/>
      <c r="P367" s="49"/>
      <c r="Q367" s="42"/>
      <c r="R367" s="42"/>
      <c r="S367" s="42"/>
      <c r="T367" s="12">
        <v>24</v>
      </c>
      <c r="U367" s="42"/>
      <c r="V367" s="42"/>
      <c r="W367" s="42"/>
      <c r="X367" s="60">
        <f>SUM(E367:W367)</f>
        <v>24</v>
      </c>
    </row>
    <row r="368" spans="1:24" ht="15">
      <c r="A368" s="10">
        <v>25</v>
      </c>
      <c r="B368" s="11" t="s">
        <v>911</v>
      </c>
      <c r="C368" s="11" t="s">
        <v>329</v>
      </c>
      <c r="D368" s="10">
        <v>2000</v>
      </c>
      <c r="E368" s="10"/>
      <c r="F368" s="10"/>
      <c r="G368" s="10"/>
      <c r="H368" s="10"/>
      <c r="I368" s="10"/>
      <c r="J368" s="10"/>
      <c r="K368" s="10"/>
      <c r="L368" s="10"/>
      <c r="M368" s="10"/>
      <c r="N368" s="30"/>
      <c r="O368" s="43"/>
      <c r="P368" s="49"/>
      <c r="Q368" s="42"/>
      <c r="R368" s="42"/>
      <c r="S368" s="42"/>
      <c r="T368" s="42"/>
      <c r="U368" s="42"/>
      <c r="V368" s="42">
        <v>24</v>
      </c>
      <c r="W368" s="42"/>
      <c r="X368" s="60">
        <f>SUM(E368:W368)</f>
        <v>24</v>
      </c>
    </row>
    <row r="369" spans="1:24" ht="15">
      <c r="A369" s="10">
        <v>25</v>
      </c>
      <c r="B369" s="11" t="s">
        <v>940</v>
      </c>
      <c r="C369" s="11" t="s">
        <v>6</v>
      </c>
      <c r="D369" s="10">
        <v>2000</v>
      </c>
      <c r="E369" s="10"/>
      <c r="F369" s="10"/>
      <c r="G369" s="10"/>
      <c r="H369" s="10"/>
      <c r="I369" s="10"/>
      <c r="J369" s="10"/>
      <c r="K369" s="10"/>
      <c r="L369" s="10"/>
      <c r="M369" s="10"/>
      <c r="N369" s="30"/>
      <c r="O369" s="43"/>
      <c r="P369" s="49"/>
      <c r="Q369" s="42"/>
      <c r="R369" s="42"/>
      <c r="S369" s="42"/>
      <c r="T369" s="42"/>
      <c r="U369" s="42"/>
      <c r="V369" s="42"/>
      <c r="W369" s="42">
        <v>24</v>
      </c>
      <c r="X369" s="60">
        <f>SUM(E369:W369)</f>
        <v>24</v>
      </c>
    </row>
    <row r="370" spans="1:24" ht="15">
      <c r="A370" s="10">
        <v>28</v>
      </c>
      <c r="B370" s="9" t="s">
        <v>390</v>
      </c>
      <c r="C370" s="25" t="s">
        <v>6</v>
      </c>
      <c r="D370" s="10">
        <v>2000</v>
      </c>
      <c r="E370" s="10">
        <v>19</v>
      </c>
      <c r="F370" s="10"/>
      <c r="G370" s="10"/>
      <c r="H370" s="10"/>
      <c r="I370" s="10"/>
      <c r="J370" s="10"/>
      <c r="K370" s="10"/>
      <c r="L370" s="10"/>
      <c r="M370" s="10"/>
      <c r="N370" s="30"/>
      <c r="O370" s="43"/>
      <c r="P370" s="49"/>
      <c r="Q370" s="42"/>
      <c r="R370" s="42"/>
      <c r="S370" s="42"/>
      <c r="T370" s="42"/>
      <c r="U370" s="42"/>
      <c r="V370" s="42"/>
      <c r="W370" s="42"/>
      <c r="X370" s="60">
        <f>SUM(E370:W370)</f>
        <v>19</v>
      </c>
    </row>
    <row r="371" spans="1:24" s="27" customFormat="1" ht="15" customHeight="1">
      <c r="A371" s="91" t="s">
        <v>141</v>
      </c>
      <c r="B371" s="91"/>
      <c r="C371" s="91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</row>
    <row r="372" spans="1:24" ht="15">
      <c r="A372" s="10">
        <v>1</v>
      </c>
      <c r="B372" s="9" t="s">
        <v>396</v>
      </c>
      <c r="C372" s="25" t="s">
        <v>329</v>
      </c>
      <c r="D372" s="10">
        <v>2001</v>
      </c>
      <c r="E372" s="10">
        <v>11</v>
      </c>
      <c r="F372" s="10">
        <v>10</v>
      </c>
      <c r="G372" s="10">
        <v>25</v>
      </c>
      <c r="H372" s="10">
        <v>20</v>
      </c>
      <c r="I372" s="10">
        <v>22</v>
      </c>
      <c r="J372" s="10">
        <f>VLOOKUP(B372,'[3]Лист3'!$B$10:$L$20,11,FALSE)</f>
        <v>25</v>
      </c>
      <c r="K372" s="10">
        <f>VLOOKUP(B372,'[5]Лист3'!$B$133:$L$157,11,FALSE)</f>
        <v>22</v>
      </c>
      <c r="L372" s="10">
        <f>VLOOKUP(B372,'[6]Лист1'!$B$91:$L$100,11,FALSE)</f>
        <v>26</v>
      </c>
      <c r="M372" s="10">
        <f>VLOOKUP(B372,'[8]Лист1'!$B$75:$K$83,10,FALSE)</f>
        <v>31</v>
      </c>
      <c r="N372" s="44">
        <v>21</v>
      </c>
      <c r="O372" s="42">
        <v>27</v>
      </c>
      <c r="P372" s="48"/>
      <c r="Q372" s="44"/>
      <c r="R372" s="44"/>
      <c r="S372" s="44">
        <f>VLOOKUP(B372,'[14]Лист1'!$B$62:$M$64,12,FALSE)</f>
        <v>33</v>
      </c>
      <c r="T372" s="44">
        <f>VLOOKUP(B372,'[16]Лист3'!$B$95:$L$107,11,FALSE)</f>
        <v>33</v>
      </c>
      <c r="U372" s="44">
        <f>VLOOKUP(B372,'[17]Финал'!$B$68:$H$79,7,FALSE)</f>
        <v>26</v>
      </c>
      <c r="V372" s="44">
        <f>VLOOKUP(B372,'[19]Лист1'!$B$70:$I$79,8,FALSE)</f>
        <v>27</v>
      </c>
      <c r="W372" s="44">
        <f>VLOOKUP(B372,'[21]Лист1'!$B$162:$N$172,13,FALSE)</f>
        <v>33</v>
      </c>
      <c r="X372" s="60">
        <f>SUM(E372:W372)</f>
        <v>392</v>
      </c>
    </row>
    <row r="373" spans="1:24" ht="15">
      <c r="A373" s="10">
        <v>2</v>
      </c>
      <c r="B373" s="9" t="s">
        <v>196</v>
      </c>
      <c r="C373" s="32" t="s">
        <v>561</v>
      </c>
      <c r="D373" s="10">
        <v>2000</v>
      </c>
      <c r="E373" s="10">
        <v>31</v>
      </c>
      <c r="F373" s="10">
        <v>29</v>
      </c>
      <c r="G373" s="10">
        <v>33</v>
      </c>
      <c r="H373" s="10">
        <v>25</v>
      </c>
      <c r="I373" s="10">
        <v>31</v>
      </c>
      <c r="J373" s="10">
        <f>VLOOKUP(B373,'[3]Лист3'!$B$10:$L$20,11,FALSE)</f>
        <v>33</v>
      </c>
      <c r="K373" s="10">
        <f>VLOOKUP(B373,'[5]Лист3'!$B$133:$L$157,11,FALSE)</f>
        <v>33</v>
      </c>
      <c r="L373" s="10">
        <f>VLOOKUP(B373,'[6]Лист1'!$B$91:$L$100,11,FALSE)</f>
        <v>33</v>
      </c>
      <c r="M373" s="10">
        <f>VLOOKUP(B373,'[8]Лист1'!$B$75:$K$83,10,FALSE)</f>
        <v>33</v>
      </c>
      <c r="N373" s="44">
        <v>33</v>
      </c>
      <c r="O373" s="44"/>
      <c r="P373" s="48"/>
      <c r="Q373" s="44"/>
      <c r="R373" s="44"/>
      <c r="S373" s="44"/>
      <c r="T373" s="44"/>
      <c r="U373" s="44"/>
      <c r="V373" s="44">
        <f>VLOOKUP(B373,'[19]Лист1'!$B$70:$I$79,8,FALSE)</f>
        <v>29</v>
      </c>
      <c r="W373" s="44"/>
      <c r="X373" s="60">
        <f>SUM(E373:W373)</f>
        <v>343</v>
      </c>
    </row>
    <row r="374" spans="1:24" ht="15">
      <c r="A374" s="10">
        <v>3</v>
      </c>
      <c r="B374" s="9" t="s">
        <v>392</v>
      </c>
      <c r="C374" s="25" t="s">
        <v>326</v>
      </c>
      <c r="D374" s="10">
        <v>2000</v>
      </c>
      <c r="E374" s="10">
        <v>25</v>
      </c>
      <c r="F374" s="10"/>
      <c r="G374" s="10"/>
      <c r="H374" s="10"/>
      <c r="I374" s="10"/>
      <c r="J374" s="10"/>
      <c r="K374" s="10"/>
      <c r="L374" s="10">
        <f>VLOOKUP(B374,'[6]Лист1'!$B$91:$L$100,11,FALSE)</f>
        <v>23</v>
      </c>
      <c r="M374" s="10">
        <f>VLOOKUP(B374,'[8]Лист1'!$B$75:$K$83,10,FALSE)</f>
        <v>23</v>
      </c>
      <c r="N374" s="44">
        <v>24</v>
      </c>
      <c r="O374" s="44"/>
      <c r="P374" s="48">
        <f>VLOOKUP(B374,'[12]Лист1'!$B$86:$I$98,8,FALSE)</f>
        <v>22</v>
      </c>
      <c r="Q374" s="44">
        <f>VLOOKUP(B374,'[10]Финал'!$B$80:$H$91,7,FALSE)</f>
        <v>27</v>
      </c>
      <c r="R374" s="44">
        <f>VLOOKUP(B374,'[11]Лист1'!$B$68:$J$75,9,FALSE)</f>
        <v>31</v>
      </c>
      <c r="S374" s="44">
        <f>VLOOKUP(B374,'[14]Лист1'!$B$62:$M$64,12,FALSE)</f>
        <v>31</v>
      </c>
      <c r="T374" s="44">
        <f>VLOOKUP(B374,'[16]Лист3'!$B$95:$L$107,11,FALSE)</f>
        <v>31</v>
      </c>
      <c r="U374" s="44">
        <f>VLOOKUP(B374,'[17]Финал'!$B$68:$H$79,7,FALSE)</f>
        <v>29</v>
      </c>
      <c r="V374" s="44"/>
      <c r="W374" s="44">
        <f>VLOOKUP(B374,'[21]Лист1'!$B$162:$N$172,13,FALSE)</f>
        <v>24</v>
      </c>
      <c r="X374" s="60">
        <f>SUM(E374:W374)</f>
        <v>290</v>
      </c>
    </row>
    <row r="375" spans="1:24" ht="15">
      <c r="A375" s="10">
        <v>4</v>
      </c>
      <c r="B375" s="9" t="s">
        <v>20</v>
      </c>
      <c r="C375" s="25" t="s">
        <v>299</v>
      </c>
      <c r="D375" s="10">
        <v>2001</v>
      </c>
      <c r="E375" s="10">
        <v>17</v>
      </c>
      <c r="F375" s="10">
        <v>22</v>
      </c>
      <c r="G375" s="10"/>
      <c r="H375" s="10">
        <v>14</v>
      </c>
      <c r="I375" s="10">
        <v>19</v>
      </c>
      <c r="J375" s="10">
        <f>VLOOKUP(B375,'[3]Лист3'!$B$10:$L$20,11,FALSE)</f>
        <v>26</v>
      </c>
      <c r="K375" s="10">
        <f>VLOOKUP(B375,'[5]Лист3'!$B$133:$L$157,11,FALSE)</f>
        <v>21</v>
      </c>
      <c r="L375" s="10">
        <f>VLOOKUP(B375,'[6]Лист1'!$B$91:$L$100,11,FALSE)</f>
        <v>29</v>
      </c>
      <c r="M375" s="10">
        <f>VLOOKUP(B375,'[8]Лист1'!$B$75:$K$83,10,FALSE)</f>
        <v>29</v>
      </c>
      <c r="N375" s="44">
        <v>29</v>
      </c>
      <c r="O375" s="42">
        <v>24</v>
      </c>
      <c r="P375" s="48">
        <f>VLOOKUP(B375,'[12]Лист1'!$B$86:$I$98,8,FALSE)</f>
        <v>27</v>
      </c>
      <c r="Q375" s="44"/>
      <c r="R375" s="44"/>
      <c r="S375" s="44"/>
      <c r="T375" s="44"/>
      <c r="U375" s="44"/>
      <c r="V375" s="44"/>
      <c r="W375" s="44">
        <f>VLOOKUP(B375,'[21]Лист1'!$B$162:$N$172,13,FALSE)</f>
        <v>25</v>
      </c>
      <c r="X375" s="60">
        <f>SUM(E375:W375)</f>
        <v>282</v>
      </c>
    </row>
    <row r="376" spans="1:24" ht="15">
      <c r="A376" s="10">
        <v>5</v>
      </c>
      <c r="B376" s="9" t="s">
        <v>182</v>
      </c>
      <c r="C376" s="25" t="s">
        <v>326</v>
      </c>
      <c r="D376" s="10">
        <v>2001</v>
      </c>
      <c r="E376" s="10">
        <v>4</v>
      </c>
      <c r="F376" s="10"/>
      <c r="G376" s="10"/>
      <c r="H376" s="10">
        <v>8</v>
      </c>
      <c r="I376" s="10">
        <v>13</v>
      </c>
      <c r="J376" s="10">
        <f>VLOOKUP(B376,'[3]Лист3'!$B$10:$L$20,11,FALSE)</f>
        <v>23</v>
      </c>
      <c r="K376" s="10">
        <f>VLOOKUP(B376,'[5]Лист3'!$B$133:$L$157,11,FALSE)</f>
        <v>19</v>
      </c>
      <c r="L376" s="10">
        <f>VLOOKUP(B376,'[6]Лист1'!$B$91:$L$100,11,FALSE)</f>
        <v>24</v>
      </c>
      <c r="M376" s="10"/>
      <c r="N376" s="44">
        <v>17</v>
      </c>
      <c r="O376" s="42">
        <v>26</v>
      </c>
      <c r="P376" s="48">
        <f>VLOOKUP(B376,'[12]Лист1'!$B$86:$I$98,8,FALSE)</f>
        <v>23</v>
      </c>
      <c r="Q376" s="44">
        <f>VLOOKUP(B376,'[10]Финал'!$B$80:$H$91,7,FALSE)</f>
        <v>21</v>
      </c>
      <c r="R376" s="44">
        <f>VLOOKUP(B376,'[11]Лист1'!$B$68:$J$75,9,FALSE)</f>
        <v>26</v>
      </c>
      <c r="S376" s="44"/>
      <c r="T376" s="44"/>
      <c r="U376" s="44">
        <f>VLOOKUP(B376,'[17]Финал'!$B$68:$H$79,7,FALSE)</f>
        <v>25</v>
      </c>
      <c r="V376" s="44">
        <f>VLOOKUP(B376,'[19]Лист1'!$B$70:$I$79,8,FALSE)</f>
        <v>24</v>
      </c>
      <c r="W376" s="44">
        <f>VLOOKUP(B376,'[21]Лист1'!$B$162:$N$172,13,FALSE)</f>
        <v>23</v>
      </c>
      <c r="X376" s="60">
        <f>SUM(E376:W376)</f>
        <v>276</v>
      </c>
    </row>
    <row r="377" spans="1:24" ht="15">
      <c r="A377" s="10">
        <v>6</v>
      </c>
      <c r="B377" s="9" t="s">
        <v>10</v>
      </c>
      <c r="C377" s="25" t="s">
        <v>311</v>
      </c>
      <c r="D377" s="10">
        <v>2000</v>
      </c>
      <c r="E377" s="10">
        <v>27</v>
      </c>
      <c r="F377" s="10">
        <v>33</v>
      </c>
      <c r="G377" s="10">
        <v>29</v>
      </c>
      <c r="H377" s="10">
        <v>29</v>
      </c>
      <c r="I377" s="10">
        <v>29</v>
      </c>
      <c r="J377" s="10"/>
      <c r="K377" s="10">
        <f>VLOOKUP(B377,'[5]Лист3'!$B$133:$L$157,11,FALSE)</f>
        <v>31</v>
      </c>
      <c r="L377" s="10">
        <f>VLOOKUP(B377,'[6]Лист1'!$B$91:$L$100,11,FALSE)</f>
        <v>31</v>
      </c>
      <c r="M377" s="10"/>
      <c r="N377" s="30"/>
      <c r="O377" s="43"/>
      <c r="P377" s="48"/>
      <c r="Q377" s="44"/>
      <c r="R377" s="44"/>
      <c r="S377" s="44"/>
      <c r="T377" s="44"/>
      <c r="U377" s="44">
        <f>VLOOKUP(B377,'[17]Финал'!$B$68:$H$79,7,FALSE)</f>
        <v>33</v>
      </c>
      <c r="V377" s="44"/>
      <c r="W377" s="44"/>
      <c r="X377" s="60">
        <f>SUM(E377:W377)</f>
        <v>242</v>
      </c>
    </row>
    <row r="378" spans="1:24" ht="15">
      <c r="A378" s="10">
        <v>7</v>
      </c>
      <c r="B378" s="9" t="s">
        <v>13</v>
      </c>
      <c r="C378" s="25" t="s">
        <v>328</v>
      </c>
      <c r="D378" s="10">
        <v>2000</v>
      </c>
      <c r="E378" s="10">
        <v>33</v>
      </c>
      <c r="F378" s="10">
        <v>21</v>
      </c>
      <c r="G378" s="10"/>
      <c r="H378" s="10">
        <v>21</v>
      </c>
      <c r="I378" s="10">
        <v>27</v>
      </c>
      <c r="J378" s="10"/>
      <c r="K378" s="10">
        <f>VLOOKUP(B378,'[5]Лист3'!$B$133:$L$157,11,FALSE)</f>
        <v>25</v>
      </c>
      <c r="L378" s="10"/>
      <c r="M378" s="10"/>
      <c r="N378" s="44">
        <v>31</v>
      </c>
      <c r="O378" s="42">
        <v>29</v>
      </c>
      <c r="P378" s="48"/>
      <c r="Q378" s="44">
        <f>VLOOKUP(B378,'[10]Финал'!$B$80:$H$91,7,FALSE)</f>
        <v>29</v>
      </c>
      <c r="R378" s="44"/>
      <c r="S378" s="44"/>
      <c r="T378" s="44"/>
      <c r="U378" s="44"/>
      <c r="V378" s="44">
        <f>VLOOKUP(B378,'[19]Лист1'!$B$70:$I$79,8,FALSE)</f>
        <v>25</v>
      </c>
      <c r="W378" s="44"/>
      <c r="X378" s="60">
        <f>SUM(E378:W378)</f>
        <v>241</v>
      </c>
    </row>
    <row r="379" spans="1:24" ht="15">
      <c r="A379" s="10">
        <v>8</v>
      </c>
      <c r="B379" s="9" t="s">
        <v>391</v>
      </c>
      <c r="C379" s="25" t="s">
        <v>328</v>
      </c>
      <c r="D379" s="10">
        <v>2000</v>
      </c>
      <c r="E379" s="10">
        <v>31</v>
      </c>
      <c r="F379" s="10">
        <v>27</v>
      </c>
      <c r="G379" s="10"/>
      <c r="H379" s="10">
        <v>24</v>
      </c>
      <c r="I379" s="10">
        <v>26</v>
      </c>
      <c r="J379" s="10"/>
      <c r="K379" s="10">
        <f>VLOOKUP(B379,'[5]Лист3'!$B$133:$L$157,11,FALSE)</f>
        <v>26</v>
      </c>
      <c r="L379" s="10"/>
      <c r="M379" s="10"/>
      <c r="N379" s="30"/>
      <c r="O379" s="42">
        <v>33</v>
      </c>
      <c r="P379" s="48"/>
      <c r="Q379" s="44">
        <f>VLOOKUP(B379,'[10]Финал'!$B$80:$H$91,7,FALSE)</f>
        <v>33</v>
      </c>
      <c r="R379" s="44"/>
      <c r="S379" s="44"/>
      <c r="T379" s="44"/>
      <c r="U379" s="44"/>
      <c r="V379" s="44">
        <f>VLOOKUP(B379,'[19]Лист1'!$B$70:$I$79,8,FALSE)</f>
        <v>26</v>
      </c>
      <c r="W379" s="44"/>
      <c r="X379" s="60">
        <f>SUM(E379:W379)</f>
        <v>226</v>
      </c>
    </row>
    <row r="380" spans="1:24" ht="15">
      <c r="A380" s="10">
        <v>9</v>
      </c>
      <c r="B380" s="9" t="s">
        <v>11</v>
      </c>
      <c r="C380" s="25" t="s">
        <v>303</v>
      </c>
      <c r="D380" s="10">
        <v>2001</v>
      </c>
      <c r="E380" s="10">
        <v>22</v>
      </c>
      <c r="F380" s="10">
        <v>31</v>
      </c>
      <c r="G380" s="10">
        <v>27</v>
      </c>
      <c r="H380" s="10">
        <v>19</v>
      </c>
      <c r="I380" s="10">
        <v>25</v>
      </c>
      <c r="J380" s="10"/>
      <c r="K380" s="10">
        <f>VLOOKUP(B380,'[5]Лист3'!$B$133:$L$157,11,FALSE)</f>
        <v>15</v>
      </c>
      <c r="L380" s="10"/>
      <c r="M380" s="10"/>
      <c r="N380" s="44">
        <v>25</v>
      </c>
      <c r="O380" s="44"/>
      <c r="P380" s="48"/>
      <c r="Q380" s="44"/>
      <c r="R380" s="44"/>
      <c r="S380" s="44"/>
      <c r="T380" s="44"/>
      <c r="U380" s="44"/>
      <c r="V380" s="44"/>
      <c r="W380" s="44">
        <f>VLOOKUP(B380,'[21]Лист1'!$B$162:$N$172,13,FALSE)</f>
        <v>31</v>
      </c>
      <c r="X380" s="60">
        <f>SUM(E380:W380)</f>
        <v>195</v>
      </c>
    </row>
    <row r="381" spans="1:24" ht="15">
      <c r="A381" s="10">
        <v>10</v>
      </c>
      <c r="B381" s="31" t="s">
        <v>495</v>
      </c>
      <c r="C381" s="25" t="s">
        <v>328</v>
      </c>
      <c r="D381" s="10">
        <v>2000</v>
      </c>
      <c r="E381" s="10">
        <v>23</v>
      </c>
      <c r="F381" s="10">
        <v>18</v>
      </c>
      <c r="G381" s="10"/>
      <c r="H381" s="10">
        <v>13</v>
      </c>
      <c r="I381" s="10">
        <v>18</v>
      </c>
      <c r="J381" s="10"/>
      <c r="K381" s="10">
        <v>17</v>
      </c>
      <c r="L381" s="10"/>
      <c r="M381" s="10"/>
      <c r="N381" s="44">
        <v>27</v>
      </c>
      <c r="O381" s="42">
        <v>22</v>
      </c>
      <c r="P381" s="48"/>
      <c r="Q381" s="44">
        <v>25</v>
      </c>
      <c r="R381" s="44"/>
      <c r="S381" s="44"/>
      <c r="T381" s="44"/>
      <c r="U381" s="44"/>
      <c r="V381" s="44">
        <v>23</v>
      </c>
      <c r="W381" s="44"/>
      <c r="X381" s="60">
        <f>SUM(E381:W381)</f>
        <v>186</v>
      </c>
    </row>
    <row r="382" spans="1:24" ht="15">
      <c r="A382" s="10">
        <v>11</v>
      </c>
      <c r="B382" s="9" t="s">
        <v>21</v>
      </c>
      <c r="C382" s="25" t="s">
        <v>299</v>
      </c>
      <c r="D382" s="10">
        <v>2000</v>
      </c>
      <c r="E382" s="10">
        <v>11</v>
      </c>
      <c r="F382" s="10">
        <v>12</v>
      </c>
      <c r="G382" s="10"/>
      <c r="H382" s="10">
        <v>16</v>
      </c>
      <c r="I382" s="10">
        <v>16</v>
      </c>
      <c r="J382" s="10">
        <f>VLOOKUP(B382,'[3]Лист3'!$B$10:$L$20,11,FALSE)</f>
        <v>27</v>
      </c>
      <c r="K382" s="10">
        <f>VLOOKUP(B382,'[5]Лист3'!$B$133:$L$157,11,FALSE)</f>
        <v>16</v>
      </c>
      <c r="L382" s="10"/>
      <c r="M382" s="10"/>
      <c r="N382" s="44">
        <v>22</v>
      </c>
      <c r="O382" s="42">
        <v>25</v>
      </c>
      <c r="P382" s="48"/>
      <c r="Q382" s="44"/>
      <c r="R382" s="44">
        <f>VLOOKUP(B382,'[11]Лист1'!$B$68:$J$75,9,FALSE)</f>
        <v>27</v>
      </c>
      <c r="S382" s="44"/>
      <c r="T382" s="44"/>
      <c r="U382" s="44"/>
      <c r="V382" s="44"/>
      <c r="W382" s="44"/>
      <c r="X382" s="60">
        <f>SUM(E382:W382)</f>
        <v>172</v>
      </c>
    </row>
    <row r="383" spans="1:24" ht="15">
      <c r="A383" s="10">
        <v>12</v>
      </c>
      <c r="B383" s="9" t="s">
        <v>244</v>
      </c>
      <c r="C383" s="25" t="s">
        <v>245</v>
      </c>
      <c r="D383" s="10">
        <v>2001</v>
      </c>
      <c r="E383" s="10">
        <v>16</v>
      </c>
      <c r="F383" s="10"/>
      <c r="G383" s="10">
        <v>19</v>
      </c>
      <c r="H383" s="10"/>
      <c r="I383" s="10"/>
      <c r="J383" s="10">
        <f>VLOOKUP(B383,'[3]Лист3'!$B$10:$L$20,11,FALSE)</f>
        <v>29</v>
      </c>
      <c r="K383" s="10">
        <f>VLOOKUP(B383,'[5]Лист3'!$B$133:$L$157,11,FALSE)</f>
        <v>12</v>
      </c>
      <c r="L383" s="10">
        <f>VLOOKUP(B383,'[6]Лист1'!$B$91:$L$100,11,FALSE)</f>
        <v>25</v>
      </c>
      <c r="M383" s="10">
        <f>VLOOKUP(B383,'[8]Лист1'!$B$75:$K$83,10,FALSE)</f>
        <v>25</v>
      </c>
      <c r="N383" s="44">
        <v>15</v>
      </c>
      <c r="O383" s="44"/>
      <c r="P383" s="48">
        <f>VLOOKUP(B383,'[12]Лист1'!$B$86:$I$98,8,FALSE)</f>
        <v>24</v>
      </c>
      <c r="Q383" s="44"/>
      <c r="R383" s="44"/>
      <c r="S383" s="44"/>
      <c r="T383" s="44"/>
      <c r="U383" s="44"/>
      <c r="V383" s="44"/>
      <c r="W383" s="44"/>
      <c r="X383" s="60">
        <f>SUM(E383:W383)</f>
        <v>165</v>
      </c>
    </row>
    <row r="384" spans="1:24" ht="15">
      <c r="A384" s="10">
        <v>13</v>
      </c>
      <c r="B384" s="9" t="s">
        <v>23</v>
      </c>
      <c r="C384" s="25" t="s">
        <v>299</v>
      </c>
      <c r="D384" s="10">
        <v>2001</v>
      </c>
      <c r="E384" s="10">
        <v>0</v>
      </c>
      <c r="F384" s="10">
        <v>13</v>
      </c>
      <c r="G384" s="10"/>
      <c r="H384" s="10">
        <v>10</v>
      </c>
      <c r="I384" s="10">
        <v>12</v>
      </c>
      <c r="J384" s="10">
        <f>VLOOKUP(B384,'[3]Лист3'!$B$10:$L$20,11,FALSE)</f>
        <v>21</v>
      </c>
      <c r="K384" s="10">
        <f>VLOOKUP(B384,'[5]Лист3'!$B$133:$L$157,11,FALSE)</f>
        <v>14</v>
      </c>
      <c r="L384" s="10"/>
      <c r="M384" s="10"/>
      <c r="N384" s="44">
        <v>23</v>
      </c>
      <c r="O384" s="42">
        <v>21</v>
      </c>
      <c r="P384" s="48">
        <f>VLOOKUP(B384,'[12]Лист1'!$B$86:$I$98,8,FALSE)</f>
        <v>26</v>
      </c>
      <c r="Q384" s="44">
        <f>VLOOKUP(B384,'[10]Финал'!$B$80:$H$91,7,FALSE)</f>
        <v>23</v>
      </c>
      <c r="R384" s="44"/>
      <c r="S384" s="44"/>
      <c r="T384" s="44"/>
      <c r="U384" s="44"/>
      <c r="V384" s="44"/>
      <c r="W384" s="44"/>
      <c r="X384" s="60">
        <f>SUM(E384:W384)</f>
        <v>163</v>
      </c>
    </row>
    <row r="385" spans="1:24" ht="15">
      <c r="A385" s="10">
        <v>14</v>
      </c>
      <c r="B385" s="9" t="s">
        <v>12</v>
      </c>
      <c r="C385" s="25" t="s">
        <v>311</v>
      </c>
      <c r="D385" s="10">
        <v>2001</v>
      </c>
      <c r="E385" s="10">
        <v>13</v>
      </c>
      <c r="F385" s="10">
        <v>20</v>
      </c>
      <c r="G385" s="10">
        <v>23</v>
      </c>
      <c r="H385" s="10">
        <v>17</v>
      </c>
      <c r="I385" s="10">
        <v>17</v>
      </c>
      <c r="J385" s="10"/>
      <c r="K385" s="10">
        <f>VLOOKUP(B385,'[5]Лист3'!$B$133:$L$157,11,FALSE)</f>
        <v>20</v>
      </c>
      <c r="L385" s="10"/>
      <c r="M385" s="10"/>
      <c r="N385" s="30"/>
      <c r="O385" s="42">
        <v>20</v>
      </c>
      <c r="P385" s="48"/>
      <c r="Q385" s="44"/>
      <c r="R385" s="44"/>
      <c r="S385" s="44"/>
      <c r="T385" s="44"/>
      <c r="U385" s="44">
        <f>VLOOKUP(B385,'[17]Финал'!$B$68:$H$79,7,FALSE)</f>
        <v>31</v>
      </c>
      <c r="V385" s="44"/>
      <c r="W385" s="44"/>
      <c r="X385" s="60">
        <f>SUM(E385:W385)</f>
        <v>161</v>
      </c>
    </row>
    <row r="386" spans="1:24" ht="15">
      <c r="A386" s="10">
        <v>15</v>
      </c>
      <c r="B386" s="9" t="s">
        <v>16</v>
      </c>
      <c r="C386" s="25" t="s">
        <v>311</v>
      </c>
      <c r="D386" s="10">
        <v>2000</v>
      </c>
      <c r="E386" s="10">
        <v>9</v>
      </c>
      <c r="F386" s="10">
        <v>19</v>
      </c>
      <c r="G386" s="10">
        <v>22</v>
      </c>
      <c r="H386" s="10">
        <v>18</v>
      </c>
      <c r="I386" s="10">
        <v>24</v>
      </c>
      <c r="J386" s="10"/>
      <c r="K386" s="10">
        <f>VLOOKUP(B386,'[5]Лист3'!$B$133:$L$157,11,FALSE)</f>
        <v>18</v>
      </c>
      <c r="L386" s="10"/>
      <c r="M386" s="10"/>
      <c r="N386" s="30"/>
      <c r="O386" s="42">
        <v>23</v>
      </c>
      <c r="P386" s="48"/>
      <c r="Q386" s="44"/>
      <c r="R386" s="44"/>
      <c r="S386" s="44"/>
      <c r="T386" s="44"/>
      <c r="U386" s="44">
        <f>VLOOKUP(B386,'[17]Финал'!$B$68:$H$79,7,FALSE)</f>
        <v>27</v>
      </c>
      <c r="V386" s="44"/>
      <c r="W386" s="44"/>
      <c r="X386" s="60">
        <f>SUM(E386:W386)</f>
        <v>160</v>
      </c>
    </row>
    <row r="387" spans="1:24" ht="15">
      <c r="A387" s="10">
        <v>16</v>
      </c>
      <c r="B387" s="33" t="s">
        <v>638</v>
      </c>
      <c r="C387" s="38"/>
      <c r="D387" s="80">
        <v>2000</v>
      </c>
      <c r="E387" s="61"/>
      <c r="F387" s="61"/>
      <c r="G387" s="64"/>
      <c r="H387" s="64"/>
      <c r="I387" s="64"/>
      <c r="J387" s="64"/>
      <c r="K387" s="10">
        <v>27</v>
      </c>
      <c r="L387" s="10"/>
      <c r="M387" s="10"/>
      <c r="N387" s="30"/>
      <c r="O387" s="43"/>
      <c r="P387" s="48">
        <f>VLOOKUP(B387,'[12]Лист1'!$B$86:$I$98,8,FALSE)</f>
        <v>31</v>
      </c>
      <c r="Q387" s="44">
        <f>VLOOKUP(B387,'[10]Финал'!$B$80:$H$91,7,FALSE)</f>
        <v>31</v>
      </c>
      <c r="R387" s="44">
        <f>VLOOKUP(B387,'[11]Лист1'!$B$68:$J$75,9,FALSE)</f>
        <v>33</v>
      </c>
      <c r="S387" s="44"/>
      <c r="T387" s="44"/>
      <c r="U387" s="44"/>
      <c r="V387" s="44">
        <f>VLOOKUP(B387,'[19]Лист1'!$B$70:$I$79,8,FALSE)</f>
        <v>33</v>
      </c>
      <c r="W387" s="44"/>
      <c r="X387" s="60">
        <f>SUM(E387:W387)</f>
        <v>155</v>
      </c>
    </row>
    <row r="388" spans="1:24" ht="14.25" customHeight="1">
      <c r="A388" s="10">
        <v>17</v>
      </c>
      <c r="B388" s="9" t="s">
        <v>102</v>
      </c>
      <c r="C388" s="25" t="s">
        <v>299</v>
      </c>
      <c r="D388" s="10">
        <v>2001</v>
      </c>
      <c r="E388" s="10">
        <v>7</v>
      </c>
      <c r="F388" s="10">
        <v>14</v>
      </c>
      <c r="G388" s="10"/>
      <c r="H388" s="10">
        <v>11</v>
      </c>
      <c r="I388" s="10">
        <v>11</v>
      </c>
      <c r="J388" s="10">
        <f>VLOOKUP(B388,'[3]Лист3'!$B$10:$L$20,11,FALSE)</f>
        <v>20</v>
      </c>
      <c r="K388" s="10">
        <f>VLOOKUP(B388,'[5]Лист3'!$B$133:$L$157,11,FALSE)</f>
        <v>10</v>
      </c>
      <c r="L388" s="10"/>
      <c r="M388" s="10"/>
      <c r="N388" s="44">
        <v>18</v>
      </c>
      <c r="O388" s="42">
        <v>18</v>
      </c>
      <c r="P388" s="48">
        <f>VLOOKUP(B388,'[12]Лист1'!$B$86:$I$98,8,FALSE)</f>
        <v>21</v>
      </c>
      <c r="Q388" s="44">
        <f>VLOOKUP(B388,'[10]Финал'!$B$80:$H$91,7,FALSE)</f>
        <v>24</v>
      </c>
      <c r="R388" s="44"/>
      <c r="S388" s="44"/>
      <c r="T388" s="44"/>
      <c r="U388" s="44"/>
      <c r="V388" s="44"/>
      <c r="W388" s="44"/>
      <c r="X388" s="60">
        <f>SUM(E388:W388)</f>
        <v>154</v>
      </c>
    </row>
    <row r="389" spans="1:24" ht="15">
      <c r="A389" s="10">
        <v>18</v>
      </c>
      <c r="B389" s="9" t="s">
        <v>393</v>
      </c>
      <c r="C389" s="25" t="s">
        <v>378</v>
      </c>
      <c r="D389" s="10">
        <v>2000</v>
      </c>
      <c r="E389" s="10">
        <v>24</v>
      </c>
      <c r="F389" s="10"/>
      <c r="G389" s="10">
        <v>31</v>
      </c>
      <c r="H389" s="10">
        <v>26</v>
      </c>
      <c r="I389" s="10"/>
      <c r="J389" s="10">
        <f>VLOOKUP(B389,'[3]Лист3'!$B$10:$L$20,11,FALSE)</f>
        <v>31</v>
      </c>
      <c r="K389" s="10">
        <f>VLOOKUP(B389,'[5]Лист3'!$B$133:$L$157,11,FALSE)</f>
        <v>29</v>
      </c>
      <c r="L389" s="10"/>
      <c r="M389" s="10"/>
      <c r="N389" s="30"/>
      <c r="O389" s="43"/>
      <c r="P389" s="48"/>
      <c r="Q389" s="44"/>
      <c r="R389" s="44"/>
      <c r="S389" s="44"/>
      <c r="T389" s="44"/>
      <c r="U389" s="44"/>
      <c r="V389" s="44"/>
      <c r="W389" s="44"/>
      <c r="X389" s="60">
        <f>SUM(E389:W389)</f>
        <v>141</v>
      </c>
    </row>
    <row r="390" spans="1:24" ht="15">
      <c r="A390" s="10">
        <v>19</v>
      </c>
      <c r="B390" s="9" t="s">
        <v>202</v>
      </c>
      <c r="C390" s="25" t="s">
        <v>8</v>
      </c>
      <c r="D390" s="10">
        <v>2001</v>
      </c>
      <c r="E390" s="10">
        <v>20</v>
      </c>
      <c r="F390" s="10"/>
      <c r="G390" s="10">
        <v>26</v>
      </c>
      <c r="H390" s="10">
        <v>23</v>
      </c>
      <c r="I390" s="10">
        <v>23</v>
      </c>
      <c r="J390" s="10">
        <f>VLOOKUP(B390,'[3]Лист3'!$B$10:$L$20,11,FALSE)</f>
        <v>22</v>
      </c>
      <c r="K390" s="10">
        <f>VLOOKUP(B390,'[5]Лист3'!$B$133:$L$157,11,FALSE)</f>
        <v>23</v>
      </c>
      <c r="L390" s="10"/>
      <c r="M390" s="10"/>
      <c r="N390" s="30"/>
      <c r="O390" s="43"/>
      <c r="P390" s="48"/>
      <c r="Q390" s="44"/>
      <c r="R390" s="44"/>
      <c r="S390" s="44"/>
      <c r="T390" s="44"/>
      <c r="U390" s="44"/>
      <c r="V390" s="44"/>
      <c r="W390" s="44"/>
      <c r="X390" s="60">
        <f>SUM(E390:W390)</f>
        <v>137</v>
      </c>
    </row>
    <row r="391" spans="1:24" ht="15">
      <c r="A391" s="10">
        <v>20</v>
      </c>
      <c r="B391" s="9" t="s">
        <v>398</v>
      </c>
      <c r="C391" s="25" t="s">
        <v>235</v>
      </c>
      <c r="D391" s="10">
        <v>2001</v>
      </c>
      <c r="E391" s="10">
        <v>2</v>
      </c>
      <c r="F391" s="10">
        <v>17</v>
      </c>
      <c r="G391" s="10"/>
      <c r="H391" s="10"/>
      <c r="I391" s="10">
        <v>14</v>
      </c>
      <c r="J391" s="10">
        <f>VLOOKUP(B391,'[3]Лист3'!$B$10:$L$20,11,FALSE)</f>
        <v>24</v>
      </c>
      <c r="K391" s="10"/>
      <c r="L391" s="10"/>
      <c r="M391" s="10"/>
      <c r="N391" s="30"/>
      <c r="O391" s="43"/>
      <c r="P391" s="48"/>
      <c r="Q391" s="44">
        <f>VLOOKUP(B391,'[10]Финал'!$B$80:$H$91,7,FALSE)</f>
        <v>26</v>
      </c>
      <c r="R391" s="44">
        <f>VLOOKUP(B391,'[11]Лист1'!$B$68:$J$75,9,FALSE)</f>
        <v>25</v>
      </c>
      <c r="S391" s="44"/>
      <c r="T391" s="44">
        <f>VLOOKUP(B391,'[16]Лист3'!$B$95:$L$107,11,FALSE)</f>
        <v>24</v>
      </c>
      <c r="U391" s="44"/>
      <c r="V391" s="44"/>
      <c r="W391" s="44"/>
      <c r="X391" s="60">
        <f>SUM(E391:W391)</f>
        <v>132</v>
      </c>
    </row>
    <row r="392" spans="1:24" ht="15">
      <c r="A392" s="10">
        <v>21</v>
      </c>
      <c r="B392" s="33" t="s">
        <v>20</v>
      </c>
      <c r="C392" s="38" t="s">
        <v>299</v>
      </c>
      <c r="D392" s="10">
        <v>2001</v>
      </c>
      <c r="E392" s="10"/>
      <c r="F392" s="10"/>
      <c r="G392" s="10"/>
      <c r="H392" s="10"/>
      <c r="I392" s="10"/>
      <c r="J392" s="10"/>
      <c r="K392" s="10"/>
      <c r="L392" s="10">
        <f>VLOOKUP(B392,'[6]Лист1'!$B$91:$L$100,11,FALSE)</f>
        <v>29</v>
      </c>
      <c r="M392" s="10">
        <f>VLOOKUP(B392,'[8]Лист1'!$B$75:$K$83,10,FALSE)</f>
        <v>29</v>
      </c>
      <c r="N392" s="30"/>
      <c r="O392" s="43"/>
      <c r="P392" s="48">
        <f>VLOOKUP(B392,'[12]Лист1'!$B$86:$I$98,8,FALSE)</f>
        <v>27</v>
      </c>
      <c r="Q392" s="44"/>
      <c r="R392" s="44"/>
      <c r="S392" s="44"/>
      <c r="T392" s="44"/>
      <c r="U392" s="44"/>
      <c r="V392" s="44"/>
      <c r="W392" s="44">
        <f>VLOOKUP(B392,'[21]Лист1'!$B$162:$N$172,13,FALSE)</f>
        <v>25</v>
      </c>
      <c r="X392" s="60">
        <f>SUM(E392:W392)</f>
        <v>110</v>
      </c>
    </row>
    <row r="393" spans="1:24" ht="15">
      <c r="A393" s="10">
        <v>22</v>
      </c>
      <c r="B393" s="33" t="s">
        <v>639</v>
      </c>
      <c r="C393" s="38" t="s">
        <v>546</v>
      </c>
      <c r="D393" s="10">
        <v>2001</v>
      </c>
      <c r="E393" s="10"/>
      <c r="F393" s="10"/>
      <c r="G393" s="10"/>
      <c r="H393" s="10"/>
      <c r="I393" s="10">
        <v>21</v>
      </c>
      <c r="J393" s="10"/>
      <c r="K393" s="10">
        <v>24</v>
      </c>
      <c r="L393" s="10"/>
      <c r="M393" s="10"/>
      <c r="N393" s="30"/>
      <c r="O393" s="42">
        <v>31</v>
      </c>
      <c r="P393" s="48">
        <f>VLOOKUP(B393,'[12]Лист1'!$B$86:$I$98,8,FALSE)</f>
        <v>29</v>
      </c>
      <c r="Q393" s="44"/>
      <c r="R393" s="44"/>
      <c r="S393" s="44"/>
      <c r="T393" s="44"/>
      <c r="U393" s="44"/>
      <c r="V393" s="44"/>
      <c r="W393" s="44"/>
      <c r="X393" s="60">
        <f>SUM(E393:W393)</f>
        <v>105</v>
      </c>
    </row>
    <row r="394" spans="1:24" ht="15">
      <c r="A394" s="10">
        <v>23</v>
      </c>
      <c r="B394" s="9" t="s">
        <v>208</v>
      </c>
      <c r="C394" s="25" t="s">
        <v>328</v>
      </c>
      <c r="D394" s="10">
        <v>2001</v>
      </c>
      <c r="E394" s="10">
        <v>0</v>
      </c>
      <c r="F394" s="10">
        <v>16</v>
      </c>
      <c r="G394" s="10"/>
      <c r="H394" s="10">
        <v>7</v>
      </c>
      <c r="I394" s="10">
        <v>10</v>
      </c>
      <c r="J394" s="10"/>
      <c r="K394" s="10">
        <f>VLOOKUP(B394,'[5]Лист3'!$B$133:$L$157,11,FALSE)</f>
        <v>9</v>
      </c>
      <c r="L394" s="10"/>
      <c r="M394" s="10"/>
      <c r="N394" s="44">
        <v>19</v>
      </c>
      <c r="O394" s="42">
        <v>19</v>
      </c>
      <c r="P394" s="48"/>
      <c r="Q394" s="44">
        <f>VLOOKUP(B394,'[10]Финал'!$B$80:$H$91,7,FALSE)</f>
        <v>22</v>
      </c>
      <c r="R394" s="44"/>
      <c r="S394" s="44"/>
      <c r="T394" s="44"/>
      <c r="U394" s="44"/>
      <c r="V394" s="44"/>
      <c r="W394" s="44"/>
      <c r="X394" s="60">
        <f>SUM(E394:W394)</f>
        <v>102</v>
      </c>
    </row>
    <row r="395" spans="1:24" ht="15">
      <c r="A395" s="10">
        <v>24</v>
      </c>
      <c r="B395" s="9" t="s">
        <v>512</v>
      </c>
      <c r="C395" s="25" t="s">
        <v>94</v>
      </c>
      <c r="D395" s="10">
        <v>2001</v>
      </c>
      <c r="E395" s="5"/>
      <c r="F395" s="66"/>
      <c r="G395" s="10">
        <v>24</v>
      </c>
      <c r="H395" s="10"/>
      <c r="I395" s="10"/>
      <c r="J395" s="10"/>
      <c r="K395" s="10"/>
      <c r="L395" s="10"/>
      <c r="M395" s="10">
        <f>VLOOKUP(B395,'[8]Лист1'!$B$75:$K$83,10,FALSE)</f>
        <v>26</v>
      </c>
      <c r="N395" s="44">
        <v>20</v>
      </c>
      <c r="O395" s="44"/>
      <c r="P395" s="48"/>
      <c r="Q395" s="44"/>
      <c r="R395" s="44"/>
      <c r="S395" s="44"/>
      <c r="T395" s="44"/>
      <c r="U395" s="44"/>
      <c r="V395" s="44"/>
      <c r="W395" s="44">
        <f>VLOOKUP(B395,'[21]Лист1'!$B$162:$N$172,13,FALSE)</f>
        <v>27</v>
      </c>
      <c r="X395" s="60">
        <f>SUM(E395:W395)</f>
        <v>97</v>
      </c>
    </row>
    <row r="396" spans="1:24" ht="15">
      <c r="A396" s="10">
        <v>25</v>
      </c>
      <c r="B396" s="9" t="s">
        <v>17</v>
      </c>
      <c r="C396" s="25" t="s">
        <v>311</v>
      </c>
      <c r="D396" s="10">
        <v>2001</v>
      </c>
      <c r="E396" s="10">
        <v>6</v>
      </c>
      <c r="F396" s="10">
        <v>11</v>
      </c>
      <c r="G396" s="10">
        <v>21</v>
      </c>
      <c r="H396" s="10">
        <v>12</v>
      </c>
      <c r="I396" s="10">
        <v>15</v>
      </c>
      <c r="J396" s="10"/>
      <c r="K396" s="10">
        <f>VLOOKUP(B396,'[5]Лист3'!$B$133:$L$157,11,FALSE)</f>
        <v>8</v>
      </c>
      <c r="L396" s="10"/>
      <c r="M396" s="10"/>
      <c r="N396" s="30"/>
      <c r="O396" s="43"/>
      <c r="P396" s="48"/>
      <c r="Q396" s="44"/>
      <c r="R396" s="44"/>
      <c r="S396" s="44"/>
      <c r="T396" s="44"/>
      <c r="U396" s="44">
        <f>VLOOKUP(B396,'[17]Финал'!$B$68:$H$79,7,FALSE)</f>
        <v>23</v>
      </c>
      <c r="V396" s="44"/>
      <c r="W396" s="44"/>
      <c r="X396" s="60">
        <f>SUM(E396:W396)</f>
        <v>96</v>
      </c>
    </row>
    <row r="397" spans="1:24" ht="15">
      <c r="A397" s="10">
        <v>26</v>
      </c>
      <c r="B397" s="9" t="s">
        <v>14</v>
      </c>
      <c r="C397" s="25" t="s">
        <v>311</v>
      </c>
      <c r="D397" s="10">
        <v>2000</v>
      </c>
      <c r="E397" s="10">
        <v>21</v>
      </c>
      <c r="F397" s="10">
        <v>23</v>
      </c>
      <c r="G397" s="10"/>
      <c r="H397" s="10">
        <v>22</v>
      </c>
      <c r="I397" s="10">
        <v>20</v>
      </c>
      <c r="J397" s="10"/>
      <c r="K397" s="10"/>
      <c r="L397" s="10"/>
      <c r="M397" s="10"/>
      <c r="N397" s="30"/>
      <c r="O397" s="43"/>
      <c r="P397" s="48"/>
      <c r="Q397" s="44"/>
      <c r="R397" s="44"/>
      <c r="S397" s="44"/>
      <c r="T397" s="44"/>
      <c r="U397" s="44"/>
      <c r="V397" s="44"/>
      <c r="W397" s="44"/>
      <c r="X397" s="60">
        <f>SUM(E397:W397)</f>
        <v>86</v>
      </c>
    </row>
    <row r="398" spans="1:24" ht="14.25" customHeight="1">
      <c r="A398" s="10">
        <v>27</v>
      </c>
      <c r="B398" s="9" t="s">
        <v>394</v>
      </c>
      <c r="C398" s="25" t="s">
        <v>322</v>
      </c>
      <c r="D398" s="10">
        <v>2001</v>
      </c>
      <c r="E398" s="10">
        <v>15</v>
      </c>
      <c r="F398" s="10">
        <v>24</v>
      </c>
      <c r="G398" s="10"/>
      <c r="H398" s="10">
        <v>15</v>
      </c>
      <c r="I398" s="10"/>
      <c r="J398" s="10"/>
      <c r="K398" s="10"/>
      <c r="L398" s="10"/>
      <c r="M398" s="10"/>
      <c r="N398" s="30"/>
      <c r="O398" s="43"/>
      <c r="P398" s="48">
        <f>VLOOKUP(B398,'[12]Лист1'!$B$86:$I$98,8,FALSE)</f>
        <v>25</v>
      </c>
      <c r="Q398" s="44"/>
      <c r="R398" s="44"/>
      <c r="S398" s="44"/>
      <c r="T398" s="44"/>
      <c r="U398" s="44"/>
      <c r="V398" s="44"/>
      <c r="W398" s="44"/>
      <c r="X398" s="60">
        <f>SUM(E398:W398)</f>
        <v>79</v>
      </c>
    </row>
    <row r="399" spans="1:24" ht="14.25" customHeight="1">
      <c r="A399" s="10">
        <v>28</v>
      </c>
      <c r="B399" s="11" t="s">
        <v>856</v>
      </c>
      <c r="C399" s="11" t="s">
        <v>857</v>
      </c>
      <c r="D399" s="12">
        <v>2000</v>
      </c>
      <c r="E399" s="10"/>
      <c r="F399" s="10"/>
      <c r="G399" s="10"/>
      <c r="H399" s="10"/>
      <c r="I399" s="10"/>
      <c r="J399" s="10"/>
      <c r="K399" s="10"/>
      <c r="L399" s="10"/>
      <c r="M399" s="10"/>
      <c r="N399" s="30"/>
      <c r="O399" s="43"/>
      <c r="P399" s="48"/>
      <c r="Q399" s="44"/>
      <c r="R399" s="44"/>
      <c r="S399" s="44"/>
      <c r="T399" s="12">
        <v>27</v>
      </c>
      <c r="U399" s="44">
        <v>22</v>
      </c>
      <c r="V399" s="44">
        <f>VLOOKUP(B399,'[19]Лист1'!$B$70:$I$79,8,FALSE)</f>
        <v>22</v>
      </c>
      <c r="W399" s="44"/>
      <c r="X399" s="60">
        <f>SUM(E399:W399)</f>
        <v>71</v>
      </c>
    </row>
    <row r="400" spans="1:24" ht="15">
      <c r="A400" s="10">
        <v>29</v>
      </c>
      <c r="B400" s="9" t="s">
        <v>18</v>
      </c>
      <c r="C400" s="25" t="s">
        <v>303</v>
      </c>
      <c r="D400" s="10">
        <v>2001</v>
      </c>
      <c r="E400" s="10">
        <v>0</v>
      </c>
      <c r="F400" s="10">
        <v>8</v>
      </c>
      <c r="G400" s="10">
        <v>17</v>
      </c>
      <c r="H400" s="10">
        <v>6</v>
      </c>
      <c r="I400" s="10">
        <v>7</v>
      </c>
      <c r="J400" s="10"/>
      <c r="K400" s="10">
        <f>VLOOKUP(B400,'[5]Лист3'!$B$133:$L$157,11,FALSE)</f>
        <v>6</v>
      </c>
      <c r="L400" s="10"/>
      <c r="M400" s="10"/>
      <c r="N400" s="30"/>
      <c r="O400" s="43"/>
      <c r="P400" s="48"/>
      <c r="Q400" s="44"/>
      <c r="R400" s="44"/>
      <c r="S400" s="44"/>
      <c r="T400" s="44"/>
      <c r="U400" s="44"/>
      <c r="V400" s="44"/>
      <c r="W400" s="44">
        <f>VLOOKUP(B400,'[21]Лист1'!$B$162:$N$172,13,FALSE)</f>
        <v>21</v>
      </c>
      <c r="X400" s="60">
        <f>SUM(E400:W400)</f>
        <v>65</v>
      </c>
    </row>
    <row r="401" spans="1:24" ht="15">
      <c r="A401" s="10">
        <v>30</v>
      </c>
      <c r="B401" s="9" t="s">
        <v>403</v>
      </c>
      <c r="C401" s="25" t="s">
        <v>15</v>
      </c>
      <c r="D401" s="10">
        <v>2001</v>
      </c>
      <c r="E401" s="10">
        <v>0</v>
      </c>
      <c r="F401" s="10"/>
      <c r="G401" s="10">
        <v>18</v>
      </c>
      <c r="H401" s="10"/>
      <c r="I401" s="10"/>
      <c r="J401" s="10"/>
      <c r="K401" s="10"/>
      <c r="L401" s="10">
        <f>VLOOKUP(B401,'[6]Лист1'!$B$91:$L$100,11,FALSE)</f>
        <v>22</v>
      </c>
      <c r="M401" s="10">
        <f>VLOOKUP(B401,'[8]Лист1'!$B$75:$K$83,10,FALSE)</f>
        <v>24</v>
      </c>
      <c r="N401" s="30"/>
      <c r="O401" s="43"/>
      <c r="P401" s="48"/>
      <c r="Q401" s="44"/>
      <c r="R401" s="44"/>
      <c r="S401" s="44"/>
      <c r="T401" s="44"/>
      <c r="U401" s="44"/>
      <c r="V401" s="44"/>
      <c r="W401" s="44"/>
      <c r="X401" s="60">
        <f>SUM(E401:W401)</f>
        <v>64</v>
      </c>
    </row>
    <row r="402" spans="1:24" ht="15">
      <c r="A402" s="10">
        <v>30</v>
      </c>
      <c r="B402" s="33" t="s">
        <v>597</v>
      </c>
      <c r="C402" s="38" t="s">
        <v>6</v>
      </c>
      <c r="D402" s="10"/>
      <c r="E402" s="10"/>
      <c r="F402" s="10"/>
      <c r="G402" s="10"/>
      <c r="H402" s="10"/>
      <c r="I402" s="10">
        <v>33</v>
      </c>
      <c r="J402" s="10"/>
      <c r="K402" s="10"/>
      <c r="L402" s="10"/>
      <c r="M402" s="10"/>
      <c r="N402" s="30"/>
      <c r="O402" s="43"/>
      <c r="P402" s="48"/>
      <c r="Q402" s="44"/>
      <c r="R402" s="44"/>
      <c r="S402" s="44"/>
      <c r="T402" s="44"/>
      <c r="U402" s="44"/>
      <c r="V402" s="44">
        <f>VLOOKUP(B402,'[19]Лист1'!$B$70:$I$79,8,FALSE)</f>
        <v>31</v>
      </c>
      <c r="W402" s="44"/>
      <c r="X402" s="60">
        <f>SUM(E402:W402)</f>
        <v>64</v>
      </c>
    </row>
    <row r="403" spans="1:24" ht="15">
      <c r="A403" s="10">
        <v>32</v>
      </c>
      <c r="B403" s="31" t="s">
        <v>696</v>
      </c>
      <c r="C403" s="32" t="s">
        <v>697</v>
      </c>
      <c r="D403" s="10">
        <v>2001</v>
      </c>
      <c r="E403" s="10"/>
      <c r="F403" s="10"/>
      <c r="G403" s="10"/>
      <c r="H403" s="10"/>
      <c r="I403" s="10"/>
      <c r="J403" s="10"/>
      <c r="K403" s="10"/>
      <c r="L403" s="10"/>
      <c r="M403" s="10"/>
      <c r="N403" s="44">
        <v>26</v>
      </c>
      <c r="O403" s="44"/>
      <c r="P403" s="48"/>
      <c r="Q403" s="44"/>
      <c r="R403" s="44">
        <f>VLOOKUP(B403,'[11]Лист1'!$B$68:$J$75,9,FALSE)</f>
        <v>29</v>
      </c>
      <c r="S403" s="44"/>
      <c r="T403" s="44"/>
      <c r="U403" s="44"/>
      <c r="V403" s="44"/>
      <c r="W403" s="44"/>
      <c r="X403" s="60">
        <f>SUM(E403:W403)</f>
        <v>55</v>
      </c>
    </row>
    <row r="404" spans="1:24" ht="15">
      <c r="A404" s="10">
        <v>33</v>
      </c>
      <c r="B404" s="9" t="s">
        <v>395</v>
      </c>
      <c r="C404" s="25" t="s">
        <v>167</v>
      </c>
      <c r="D404" s="10">
        <v>2000</v>
      </c>
      <c r="E404" s="10">
        <v>12</v>
      </c>
      <c r="F404" s="10">
        <v>25</v>
      </c>
      <c r="G404" s="10"/>
      <c r="H404" s="10"/>
      <c r="I404" s="10"/>
      <c r="J404" s="10"/>
      <c r="K404" s="10">
        <f>VLOOKUP(B404,'[5]Лист3'!$B$133:$L$157,11,FALSE)</f>
        <v>11</v>
      </c>
      <c r="L404" s="10"/>
      <c r="M404" s="10"/>
      <c r="N404" s="30"/>
      <c r="O404" s="43"/>
      <c r="P404" s="48"/>
      <c r="Q404" s="44"/>
      <c r="R404" s="44"/>
      <c r="S404" s="44"/>
      <c r="T404" s="44"/>
      <c r="U404" s="44"/>
      <c r="V404" s="44"/>
      <c r="W404" s="44"/>
      <c r="X404" s="60">
        <f>SUM(E404:W404)</f>
        <v>48</v>
      </c>
    </row>
    <row r="405" spans="1:24" ht="15">
      <c r="A405" s="10">
        <v>34</v>
      </c>
      <c r="B405" s="9" t="s">
        <v>169</v>
      </c>
      <c r="C405" s="25" t="s">
        <v>15</v>
      </c>
      <c r="D405" s="10">
        <v>2000</v>
      </c>
      <c r="E405" s="10">
        <v>19</v>
      </c>
      <c r="F405" s="10">
        <v>26</v>
      </c>
      <c r="G405" s="10"/>
      <c r="H405" s="10"/>
      <c r="I405" s="10"/>
      <c r="J405" s="10"/>
      <c r="K405" s="10"/>
      <c r="L405" s="10"/>
      <c r="M405" s="10"/>
      <c r="N405" s="30"/>
      <c r="O405" s="43"/>
      <c r="P405" s="48"/>
      <c r="Q405" s="44"/>
      <c r="R405" s="44"/>
      <c r="S405" s="44"/>
      <c r="T405" s="44"/>
      <c r="U405" s="44"/>
      <c r="V405" s="44"/>
      <c r="W405" s="44"/>
      <c r="X405" s="60">
        <f>SUM(E405:W405)</f>
        <v>45</v>
      </c>
    </row>
    <row r="406" spans="1:24" ht="15">
      <c r="A406" s="10">
        <v>35</v>
      </c>
      <c r="B406" s="33" t="s">
        <v>726</v>
      </c>
      <c r="C406" s="33" t="s">
        <v>727</v>
      </c>
      <c r="D406" s="10">
        <v>2000</v>
      </c>
      <c r="E406" s="10"/>
      <c r="F406" s="10"/>
      <c r="G406" s="10"/>
      <c r="H406" s="10"/>
      <c r="I406" s="10"/>
      <c r="J406" s="10"/>
      <c r="K406" s="10"/>
      <c r="L406" s="10"/>
      <c r="M406" s="10"/>
      <c r="N406" s="30"/>
      <c r="O406" s="43"/>
      <c r="P406" s="48"/>
      <c r="Q406" s="44">
        <v>20</v>
      </c>
      <c r="R406" s="44">
        <f>VLOOKUP(B406,'[11]Лист1'!$B$68:$J$75,9,FALSE)</f>
        <v>24</v>
      </c>
      <c r="S406" s="44"/>
      <c r="T406" s="44"/>
      <c r="U406" s="44"/>
      <c r="V406" s="44"/>
      <c r="W406" s="44"/>
      <c r="X406" s="60">
        <f>SUM(E406:W406)</f>
        <v>44</v>
      </c>
    </row>
    <row r="407" spans="1:24" ht="15">
      <c r="A407" s="10">
        <v>36</v>
      </c>
      <c r="B407" s="9" t="s">
        <v>397</v>
      </c>
      <c r="C407" s="25" t="s">
        <v>6</v>
      </c>
      <c r="D407" s="10">
        <v>2000</v>
      </c>
      <c r="E407" s="10">
        <v>8</v>
      </c>
      <c r="F407" s="10"/>
      <c r="G407" s="10"/>
      <c r="H407" s="10"/>
      <c r="I407" s="10"/>
      <c r="J407" s="10"/>
      <c r="K407" s="10"/>
      <c r="L407" s="10"/>
      <c r="M407" s="10"/>
      <c r="N407" s="30"/>
      <c r="O407" s="43"/>
      <c r="P407" s="48"/>
      <c r="Q407" s="44"/>
      <c r="R407" s="44"/>
      <c r="S407" s="44"/>
      <c r="T407" s="44"/>
      <c r="U407" s="44"/>
      <c r="V407" s="44"/>
      <c r="W407" s="44">
        <f>VLOOKUP(B407,'[21]Лист1'!$B$162:$N$172,13,FALSE)</f>
        <v>29</v>
      </c>
      <c r="X407" s="60">
        <f>SUM(E407:W407)</f>
        <v>37</v>
      </c>
    </row>
    <row r="408" spans="1:24" ht="15">
      <c r="A408" s="10">
        <v>37</v>
      </c>
      <c r="B408" s="33" t="s">
        <v>595</v>
      </c>
      <c r="C408" s="38" t="s">
        <v>322</v>
      </c>
      <c r="D408" s="10">
        <v>2000</v>
      </c>
      <c r="E408" s="10"/>
      <c r="F408" s="10"/>
      <c r="G408" s="10"/>
      <c r="H408" s="10">
        <v>33</v>
      </c>
      <c r="I408" s="10"/>
      <c r="J408" s="10"/>
      <c r="K408" s="10"/>
      <c r="L408" s="10"/>
      <c r="M408" s="10"/>
      <c r="N408" s="30"/>
      <c r="O408" s="43"/>
      <c r="P408" s="48"/>
      <c r="Q408" s="44"/>
      <c r="R408" s="44"/>
      <c r="S408" s="44"/>
      <c r="T408" s="44"/>
      <c r="U408" s="44"/>
      <c r="V408" s="44"/>
      <c r="W408" s="44"/>
      <c r="X408" s="60">
        <f>SUM(E408:W408)</f>
        <v>33</v>
      </c>
    </row>
    <row r="409" spans="1:24" ht="15">
      <c r="A409" s="10">
        <v>38</v>
      </c>
      <c r="B409" s="33" t="s">
        <v>596</v>
      </c>
      <c r="C409" s="38" t="s">
        <v>322</v>
      </c>
      <c r="D409" s="10">
        <v>2000</v>
      </c>
      <c r="E409" s="10"/>
      <c r="F409" s="10"/>
      <c r="G409" s="10"/>
      <c r="H409" s="10">
        <v>31</v>
      </c>
      <c r="I409" s="10"/>
      <c r="J409" s="10"/>
      <c r="K409" s="10"/>
      <c r="L409" s="10"/>
      <c r="M409" s="10"/>
      <c r="N409" s="30"/>
      <c r="O409" s="43"/>
      <c r="P409" s="48"/>
      <c r="Q409" s="44"/>
      <c r="R409" s="44"/>
      <c r="S409" s="44"/>
      <c r="T409" s="44"/>
      <c r="U409" s="44"/>
      <c r="V409" s="44"/>
      <c r="W409" s="44"/>
      <c r="X409" s="60">
        <f>SUM(E409:W409)</f>
        <v>31</v>
      </c>
    </row>
    <row r="410" spans="1:24" ht="15">
      <c r="A410" s="10">
        <v>39</v>
      </c>
      <c r="B410" s="9" t="s">
        <v>513</v>
      </c>
      <c r="C410" s="25" t="s">
        <v>240</v>
      </c>
      <c r="D410" s="10">
        <v>2000</v>
      </c>
      <c r="E410" s="5"/>
      <c r="F410" s="66"/>
      <c r="G410" s="10">
        <v>20</v>
      </c>
      <c r="H410" s="10">
        <v>9</v>
      </c>
      <c r="I410" s="10"/>
      <c r="J410" s="10"/>
      <c r="K410" s="10"/>
      <c r="L410" s="10"/>
      <c r="M410" s="10"/>
      <c r="N410" s="30"/>
      <c r="O410" s="43"/>
      <c r="P410" s="48"/>
      <c r="Q410" s="44"/>
      <c r="R410" s="44"/>
      <c r="S410" s="44"/>
      <c r="T410" s="44"/>
      <c r="U410" s="44"/>
      <c r="V410" s="44"/>
      <c r="W410" s="44"/>
      <c r="X410" s="60">
        <f>SUM(E410:W410)</f>
        <v>29</v>
      </c>
    </row>
    <row r="411" spans="1:24" ht="15">
      <c r="A411" s="10">
        <v>40</v>
      </c>
      <c r="B411" s="9" t="s">
        <v>257</v>
      </c>
      <c r="C411" s="25" t="s">
        <v>329</v>
      </c>
      <c r="D411" s="10">
        <v>2000</v>
      </c>
      <c r="E411" s="10">
        <v>14</v>
      </c>
      <c r="F411" s="10">
        <v>15</v>
      </c>
      <c r="G411" s="10"/>
      <c r="H411" s="10"/>
      <c r="I411" s="10"/>
      <c r="J411" s="10"/>
      <c r="K411" s="10"/>
      <c r="L411" s="10"/>
      <c r="M411" s="10"/>
      <c r="N411" s="30"/>
      <c r="O411" s="43"/>
      <c r="P411" s="48"/>
      <c r="Q411" s="44"/>
      <c r="R411" s="44"/>
      <c r="S411" s="44"/>
      <c r="T411" s="44"/>
      <c r="U411" s="44"/>
      <c r="V411" s="44"/>
      <c r="W411" s="44"/>
      <c r="X411" s="60">
        <f>SUM(E411:W411)</f>
        <v>29</v>
      </c>
    </row>
    <row r="412" spans="1:24" ht="15">
      <c r="A412" s="10">
        <v>40</v>
      </c>
      <c r="B412" s="11" t="s">
        <v>854</v>
      </c>
      <c r="C412" s="11" t="s">
        <v>855</v>
      </c>
      <c r="D412" s="12">
        <v>2001</v>
      </c>
      <c r="E412" s="10"/>
      <c r="F412" s="10"/>
      <c r="G412" s="10"/>
      <c r="H412" s="10"/>
      <c r="I412" s="10"/>
      <c r="J412" s="10"/>
      <c r="K412" s="10"/>
      <c r="L412" s="10"/>
      <c r="M412" s="10"/>
      <c r="N412" s="30"/>
      <c r="O412" s="43"/>
      <c r="P412" s="48"/>
      <c r="Q412" s="44"/>
      <c r="R412" s="44"/>
      <c r="S412" s="44"/>
      <c r="T412" s="12">
        <v>29</v>
      </c>
      <c r="U412" s="44"/>
      <c r="V412" s="44"/>
      <c r="W412" s="44"/>
      <c r="X412" s="60">
        <f>SUM(E412:W412)</f>
        <v>29</v>
      </c>
    </row>
    <row r="413" spans="1:24" ht="15">
      <c r="A413" s="10">
        <v>42</v>
      </c>
      <c r="B413" s="9" t="s">
        <v>402</v>
      </c>
      <c r="C413" s="25" t="s">
        <v>311</v>
      </c>
      <c r="D413" s="10">
        <v>2001</v>
      </c>
      <c r="E413" s="10">
        <v>0</v>
      </c>
      <c r="F413" s="10"/>
      <c r="G413" s="10"/>
      <c r="H413" s="10">
        <v>4</v>
      </c>
      <c r="I413" s="10"/>
      <c r="J413" s="10"/>
      <c r="K413" s="10"/>
      <c r="L413" s="10"/>
      <c r="M413" s="10"/>
      <c r="N413" s="30"/>
      <c r="O413" s="43"/>
      <c r="P413" s="48"/>
      <c r="Q413" s="44"/>
      <c r="R413" s="44"/>
      <c r="S413" s="44"/>
      <c r="T413" s="44"/>
      <c r="U413" s="44">
        <f>VLOOKUP(B413,'[17]Финал'!$B$68:$H$79,7,FALSE)</f>
        <v>24</v>
      </c>
      <c r="V413" s="44"/>
      <c r="W413" s="44"/>
      <c r="X413" s="60">
        <f>SUM(E413:W413)</f>
        <v>28</v>
      </c>
    </row>
    <row r="414" spans="1:24" ht="15">
      <c r="A414" s="10">
        <v>43</v>
      </c>
      <c r="B414" s="33" t="s">
        <v>476</v>
      </c>
      <c r="C414" s="38" t="s">
        <v>322</v>
      </c>
      <c r="D414" s="10">
        <v>2000</v>
      </c>
      <c r="E414" s="10"/>
      <c r="F414" s="10"/>
      <c r="G414" s="10"/>
      <c r="H414" s="10">
        <v>27</v>
      </c>
      <c r="I414" s="10"/>
      <c r="J414" s="10"/>
      <c r="K414" s="10"/>
      <c r="L414" s="10"/>
      <c r="M414" s="10"/>
      <c r="N414" s="30"/>
      <c r="O414" s="43"/>
      <c r="P414" s="48"/>
      <c r="Q414" s="44"/>
      <c r="R414" s="44"/>
      <c r="S414" s="44"/>
      <c r="T414" s="44"/>
      <c r="U414" s="44"/>
      <c r="V414" s="44"/>
      <c r="W414" s="44"/>
      <c r="X414" s="60">
        <f>SUM(E414:W414)</f>
        <v>27</v>
      </c>
    </row>
    <row r="415" spans="1:24" ht="15">
      <c r="A415" s="10">
        <v>44</v>
      </c>
      <c r="B415" s="9" t="s">
        <v>164</v>
      </c>
      <c r="C415" s="25" t="s">
        <v>15</v>
      </c>
      <c r="D415" s="10">
        <v>2001</v>
      </c>
      <c r="E415" s="10">
        <v>26</v>
      </c>
      <c r="F415" s="10"/>
      <c r="G415" s="10"/>
      <c r="H415" s="10"/>
      <c r="I415" s="10"/>
      <c r="J415" s="10"/>
      <c r="K415" s="10"/>
      <c r="L415" s="10"/>
      <c r="M415" s="10"/>
      <c r="N415" s="30"/>
      <c r="O415" s="43"/>
      <c r="P415" s="48"/>
      <c r="Q415" s="44"/>
      <c r="R415" s="44"/>
      <c r="S415" s="44"/>
      <c r="T415" s="44"/>
      <c r="U415" s="44"/>
      <c r="V415" s="44"/>
      <c r="W415" s="44"/>
      <c r="X415" s="60">
        <f>SUM(E415:W415)</f>
        <v>26</v>
      </c>
    </row>
    <row r="416" spans="1:24" ht="15">
      <c r="A416" s="10">
        <v>44</v>
      </c>
      <c r="B416" s="11" t="s">
        <v>858</v>
      </c>
      <c r="C416" s="11" t="s">
        <v>816</v>
      </c>
      <c r="D416" s="12">
        <v>2000</v>
      </c>
      <c r="E416" s="10"/>
      <c r="F416" s="10"/>
      <c r="G416" s="10"/>
      <c r="H416" s="10"/>
      <c r="I416" s="10"/>
      <c r="J416" s="10"/>
      <c r="K416" s="10"/>
      <c r="L416" s="10"/>
      <c r="M416" s="10"/>
      <c r="N416" s="30"/>
      <c r="O416" s="43"/>
      <c r="P416" s="48"/>
      <c r="Q416" s="44"/>
      <c r="R416" s="44"/>
      <c r="S416" s="44"/>
      <c r="T416" s="12">
        <v>26</v>
      </c>
      <c r="U416" s="44"/>
      <c r="V416" s="44"/>
      <c r="W416" s="44"/>
      <c r="X416" s="60">
        <f>SUM(E416:W416)</f>
        <v>26</v>
      </c>
    </row>
    <row r="417" spans="1:24" ht="15">
      <c r="A417" s="10">
        <v>44</v>
      </c>
      <c r="B417" s="9" t="s">
        <v>22</v>
      </c>
      <c r="C417" s="25" t="s">
        <v>311</v>
      </c>
      <c r="D417" s="10">
        <v>2001</v>
      </c>
      <c r="E417" s="10">
        <v>0</v>
      </c>
      <c r="F417" s="10"/>
      <c r="G417" s="10"/>
      <c r="H417" s="10">
        <v>5</v>
      </c>
      <c r="I417" s="10"/>
      <c r="J417" s="10"/>
      <c r="K417" s="10"/>
      <c r="L417" s="10"/>
      <c r="M417" s="10"/>
      <c r="N417" s="30"/>
      <c r="O417" s="43"/>
      <c r="P417" s="48"/>
      <c r="Q417" s="44"/>
      <c r="R417" s="44"/>
      <c r="S417" s="44"/>
      <c r="T417" s="44"/>
      <c r="U417" s="44">
        <f>VLOOKUP(B417,'[17]Финал'!$B$68:$H$79,7,FALSE)</f>
        <v>21</v>
      </c>
      <c r="V417" s="44"/>
      <c r="W417" s="44"/>
      <c r="X417" s="60">
        <f>SUM(E417:W417)</f>
        <v>26</v>
      </c>
    </row>
    <row r="418" spans="1:24" ht="15">
      <c r="A418" s="10">
        <v>44</v>
      </c>
      <c r="B418" s="11" t="s">
        <v>941</v>
      </c>
      <c r="C418" s="11" t="s">
        <v>6</v>
      </c>
      <c r="D418" s="10">
        <v>2001</v>
      </c>
      <c r="E418" s="10"/>
      <c r="F418" s="10"/>
      <c r="G418" s="10"/>
      <c r="H418" s="10"/>
      <c r="I418" s="10"/>
      <c r="J418" s="10"/>
      <c r="K418" s="10"/>
      <c r="L418" s="10"/>
      <c r="M418" s="10"/>
      <c r="N418" s="30"/>
      <c r="O418" s="43"/>
      <c r="P418" s="48"/>
      <c r="Q418" s="44"/>
      <c r="R418" s="44"/>
      <c r="S418" s="44"/>
      <c r="T418" s="44"/>
      <c r="U418" s="44"/>
      <c r="V418" s="44"/>
      <c r="W418" s="44">
        <v>26</v>
      </c>
      <c r="X418" s="60">
        <f>SUM(E418:W418)</f>
        <v>26</v>
      </c>
    </row>
    <row r="419" spans="1:24" ht="15">
      <c r="A419" s="10">
        <v>48</v>
      </c>
      <c r="B419" s="9" t="s">
        <v>19</v>
      </c>
      <c r="C419" s="25" t="s">
        <v>400</v>
      </c>
      <c r="D419" s="10">
        <v>2001</v>
      </c>
      <c r="E419" s="10">
        <v>0</v>
      </c>
      <c r="F419" s="10">
        <v>9</v>
      </c>
      <c r="G419" s="10"/>
      <c r="H419" s="10"/>
      <c r="I419" s="10"/>
      <c r="J419" s="10"/>
      <c r="K419" s="10"/>
      <c r="L419" s="10"/>
      <c r="M419" s="10"/>
      <c r="N419" s="44">
        <v>16</v>
      </c>
      <c r="O419" s="44"/>
      <c r="P419" s="48"/>
      <c r="Q419" s="44"/>
      <c r="R419" s="44"/>
      <c r="S419" s="44"/>
      <c r="T419" s="44"/>
      <c r="U419" s="44"/>
      <c r="V419" s="44"/>
      <c r="W419" s="44"/>
      <c r="X419" s="60">
        <f>SUM(E419:W419)</f>
        <v>25</v>
      </c>
    </row>
    <row r="420" spans="1:24" ht="15">
      <c r="A420" s="10">
        <v>48</v>
      </c>
      <c r="B420" s="11" t="s">
        <v>859</v>
      </c>
      <c r="C420" s="11" t="s">
        <v>816</v>
      </c>
      <c r="D420" s="12">
        <v>2000</v>
      </c>
      <c r="E420" s="10"/>
      <c r="F420" s="10"/>
      <c r="G420" s="10"/>
      <c r="H420" s="10"/>
      <c r="I420" s="10"/>
      <c r="J420" s="10"/>
      <c r="K420" s="10"/>
      <c r="L420" s="10"/>
      <c r="M420" s="10"/>
      <c r="N420" s="30"/>
      <c r="O420" s="43"/>
      <c r="P420" s="48"/>
      <c r="Q420" s="44"/>
      <c r="R420" s="44"/>
      <c r="S420" s="44"/>
      <c r="T420" s="12">
        <v>25</v>
      </c>
      <c r="U420" s="44"/>
      <c r="V420" s="44"/>
      <c r="W420" s="44"/>
      <c r="X420" s="60">
        <f>SUM(E420:W420)</f>
        <v>25</v>
      </c>
    </row>
    <row r="421" spans="1:24" ht="15">
      <c r="A421" s="10">
        <v>50</v>
      </c>
      <c r="B421" s="11" t="s">
        <v>168</v>
      </c>
      <c r="C421" s="11" t="s">
        <v>825</v>
      </c>
      <c r="D421" s="12">
        <v>2001</v>
      </c>
      <c r="E421" s="10"/>
      <c r="F421" s="10"/>
      <c r="G421" s="10"/>
      <c r="H421" s="10"/>
      <c r="I421" s="10"/>
      <c r="J421" s="10"/>
      <c r="K421" s="10"/>
      <c r="L421" s="10"/>
      <c r="M421" s="10"/>
      <c r="N421" s="30"/>
      <c r="O421" s="43"/>
      <c r="P421" s="48"/>
      <c r="Q421" s="44"/>
      <c r="R421" s="44"/>
      <c r="S421" s="44"/>
      <c r="T421" s="12">
        <v>23</v>
      </c>
      <c r="U421" s="44"/>
      <c r="V421" s="44"/>
      <c r="W421" s="44"/>
      <c r="X421" s="60">
        <f>SUM(E421:W421)</f>
        <v>23</v>
      </c>
    </row>
    <row r="422" spans="1:24" ht="17.25" customHeight="1">
      <c r="A422" s="10">
        <v>51</v>
      </c>
      <c r="B422" s="11" t="s">
        <v>860</v>
      </c>
      <c r="C422" s="11" t="s">
        <v>833</v>
      </c>
      <c r="D422" s="12">
        <v>2001</v>
      </c>
      <c r="E422" s="10"/>
      <c r="F422" s="10"/>
      <c r="G422" s="10"/>
      <c r="H422" s="10"/>
      <c r="I422" s="10"/>
      <c r="J422" s="10"/>
      <c r="K422" s="10"/>
      <c r="L422" s="10"/>
      <c r="M422" s="10"/>
      <c r="N422" s="30"/>
      <c r="O422" s="43"/>
      <c r="P422" s="48"/>
      <c r="Q422" s="44"/>
      <c r="R422" s="44"/>
      <c r="S422" s="44"/>
      <c r="T422" s="12">
        <v>22</v>
      </c>
      <c r="U422" s="44"/>
      <c r="V422" s="44"/>
      <c r="W422" s="44"/>
      <c r="X422" s="60">
        <f>SUM(E422:W422)</f>
        <v>22</v>
      </c>
    </row>
    <row r="423" spans="1:24" ht="17.25" customHeight="1">
      <c r="A423" s="10">
        <v>52</v>
      </c>
      <c r="B423" s="11" t="s">
        <v>861</v>
      </c>
      <c r="C423" s="11" t="s">
        <v>813</v>
      </c>
      <c r="D423" s="12">
        <v>2001</v>
      </c>
      <c r="E423" s="10"/>
      <c r="F423" s="10"/>
      <c r="G423" s="10"/>
      <c r="H423" s="10"/>
      <c r="I423" s="10"/>
      <c r="J423" s="10"/>
      <c r="K423" s="10"/>
      <c r="L423" s="10"/>
      <c r="M423" s="10"/>
      <c r="N423" s="30"/>
      <c r="O423" s="43"/>
      <c r="P423" s="48"/>
      <c r="Q423" s="44"/>
      <c r="R423" s="44"/>
      <c r="S423" s="44"/>
      <c r="T423" s="12">
        <v>21</v>
      </c>
      <c r="U423" s="44"/>
      <c r="V423" s="44"/>
      <c r="W423" s="44"/>
      <c r="X423" s="60">
        <f>SUM(E423:W423)</f>
        <v>21</v>
      </c>
    </row>
    <row r="424" spans="1:24" ht="17.25" customHeight="1">
      <c r="A424" s="10">
        <v>53</v>
      </c>
      <c r="B424" s="65" t="s">
        <v>778</v>
      </c>
      <c r="C424" s="65" t="s">
        <v>767</v>
      </c>
      <c r="D424" s="10">
        <v>2001</v>
      </c>
      <c r="E424" s="10"/>
      <c r="F424" s="10"/>
      <c r="G424" s="10"/>
      <c r="H424" s="10"/>
      <c r="I424" s="10"/>
      <c r="J424" s="10"/>
      <c r="K424" s="10"/>
      <c r="L424" s="10"/>
      <c r="M424" s="10"/>
      <c r="N424" s="30"/>
      <c r="O424" s="43"/>
      <c r="P424" s="48">
        <v>20</v>
      </c>
      <c r="Q424" s="44"/>
      <c r="R424" s="44"/>
      <c r="S424" s="44"/>
      <c r="T424" s="44"/>
      <c r="U424" s="44"/>
      <c r="V424" s="44"/>
      <c r="W424" s="44"/>
      <c r="X424" s="60">
        <f>SUM(E424:W424)</f>
        <v>20</v>
      </c>
    </row>
    <row r="425" spans="1:24" ht="17.25" customHeight="1">
      <c r="A425" s="10">
        <v>53</v>
      </c>
      <c r="B425" s="11" t="s">
        <v>862</v>
      </c>
      <c r="C425" s="11" t="s">
        <v>825</v>
      </c>
      <c r="D425" s="12">
        <v>2001</v>
      </c>
      <c r="E425" s="10"/>
      <c r="F425" s="10"/>
      <c r="G425" s="10"/>
      <c r="H425" s="10"/>
      <c r="I425" s="10"/>
      <c r="J425" s="10"/>
      <c r="K425" s="10"/>
      <c r="L425" s="10"/>
      <c r="M425" s="10"/>
      <c r="N425" s="30"/>
      <c r="O425" s="43"/>
      <c r="P425" s="48"/>
      <c r="Q425" s="44"/>
      <c r="R425" s="44"/>
      <c r="S425" s="44"/>
      <c r="T425" s="12">
        <v>20</v>
      </c>
      <c r="U425" s="44"/>
      <c r="V425" s="44"/>
      <c r="W425" s="44"/>
      <c r="X425" s="60">
        <f>SUM(E425:W425)</f>
        <v>20</v>
      </c>
    </row>
    <row r="426" spans="1:24" ht="17.25" customHeight="1">
      <c r="A426" s="10">
        <v>53</v>
      </c>
      <c r="B426" s="85" t="s">
        <v>901</v>
      </c>
      <c r="C426" s="85" t="s">
        <v>547</v>
      </c>
      <c r="D426" s="10">
        <v>2001</v>
      </c>
      <c r="E426" s="10"/>
      <c r="F426" s="10"/>
      <c r="G426" s="10"/>
      <c r="H426" s="10"/>
      <c r="I426" s="10"/>
      <c r="J426" s="10"/>
      <c r="K426" s="10"/>
      <c r="L426" s="10"/>
      <c r="M426" s="10"/>
      <c r="N426" s="30"/>
      <c r="O426" s="43"/>
      <c r="P426" s="48"/>
      <c r="Q426" s="44"/>
      <c r="R426" s="44"/>
      <c r="S426" s="44"/>
      <c r="T426" s="44"/>
      <c r="U426" s="44">
        <v>20</v>
      </c>
      <c r="V426" s="44"/>
      <c r="W426" s="44"/>
      <c r="X426" s="60">
        <f>SUM(E426:W426)</f>
        <v>20</v>
      </c>
    </row>
    <row r="427" spans="1:24" ht="17.25" customHeight="1">
      <c r="A427" s="10">
        <v>56</v>
      </c>
      <c r="B427" s="65" t="s">
        <v>779</v>
      </c>
      <c r="C427" s="65" t="s">
        <v>767</v>
      </c>
      <c r="D427" s="10">
        <v>2001</v>
      </c>
      <c r="E427" s="10"/>
      <c r="F427" s="10"/>
      <c r="G427" s="10"/>
      <c r="H427" s="10"/>
      <c r="I427" s="10"/>
      <c r="J427" s="10"/>
      <c r="K427" s="10"/>
      <c r="L427" s="10"/>
      <c r="M427" s="10"/>
      <c r="N427" s="30"/>
      <c r="O427" s="43"/>
      <c r="P427" s="48">
        <v>19</v>
      </c>
      <c r="Q427" s="44"/>
      <c r="R427" s="44"/>
      <c r="S427" s="44"/>
      <c r="T427" s="44"/>
      <c r="U427" s="44"/>
      <c r="V427" s="44"/>
      <c r="W427" s="44"/>
      <c r="X427" s="60">
        <f>SUM(E427:W427)</f>
        <v>19</v>
      </c>
    </row>
    <row r="428" spans="1:24" ht="17.25" customHeight="1">
      <c r="A428" s="10">
        <v>56</v>
      </c>
      <c r="B428" s="11" t="s">
        <v>863</v>
      </c>
      <c r="C428" s="11" t="s">
        <v>825</v>
      </c>
      <c r="D428" s="12">
        <v>2001</v>
      </c>
      <c r="E428" s="10"/>
      <c r="F428" s="10"/>
      <c r="G428" s="10"/>
      <c r="H428" s="10"/>
      <c r="I428" s="10"/>
      <c r="J428" s="10"/>
      <c r="K428" s="10"/>
      <c r="L428" s="10"/>
      <c r="M428" s="10"/>
      <c r="N428" s="30"/>
      <c r="O428" s="43"/>
      <c r="P428" s="48"/>
      <c r="Q428" s="44"/>
      <c r="R428" s="44"/>
      <c r="S428" s="44"/>
      <c r="T428" s="12">
        <v>19</v>
      </c>
      <c r="U428" s="44"/>
      <c r="V428" s="44"/>
      <c r="W428" s="44"/>
      <c r="X428" s="60">
        <f>SUM(E428:W428)</f>
        <v>19</v>
      </c>
    </row>
    <row r="429" spans="1:24" ht="17.25" customHeight="1">
      <c r="A429" s="10">
        <v>58</v>
      </c>
      <c r="B429" s="9" t="s">
        <v>213</v>
      </c>
      <c r="C429" s="25" t="s">
        <v>167</v>
      </c>
      <c r="D429" s="10">
        <v>2001</v>
      </c>
      <c r="E429" s="10">
        <v>5</v>
      </c>
      <c r="F429" s="10"/>
      <c r="G429" s="10"/>
      <c r="H429" s="10"/>
      <c r="I429" s="10"/>
      <c r="J429" s="10"/>
      <c r="K429" s="10">
        <f>VLOOKUP(B429,'[5]Лист3'!$B$133:$L$157,11,FALSE)</f>
        <v>13</v>
      </c>
      <c r="L429" s="10"/>
      <c r="M429" s="10"/>
      <c r="N429" s="30"/>
      <c r="O429" s="43"/>
      <c r="P429" s="48"/>
      <c r="Q429" s="44"/>
      <c r="R429" s="44"/>
      <c r="S429" s="44"/>
      <c r="T429" s="44"/>
      <c r="U429" s="44"/>
      <c r="V429" s="44"/>
      <c r="W429" s="44"/>
      <c r="X429" s="60">
        <f>SUM(E429:W429)</f>
        <v>18</v>
      </c>
    </row>
    <row r="430" spans="1:24" ht="17.25" customHeight="1">
      <c r="A430" s="10">
        <v>58</v>
      </c>
      <c r="B430" s="9" t="s">
        <v>99</v>
      </c>
      <c r="C430" s="25" t="s">
        <v>323</v>
      </c>
      <c r="D430" s="10">
        <v>2001</v>
      </c>
      <c r="E430" s="10">
        <v>18</v>
      </c>
      <c r="F430" s="10"/>
      <c r="G430" s="10"/>
      <c r="H430" s="10"/>
      <c r="I430" s="10"/>
      <c r="J430" s="10"/>
      <c r="K430" s="10"/>
      <c r="L430" s="10"/>
      <c r="M430" s="10"/>
      <c r="N430" s="30"/>
      <c r="O430" s="43"/>
      <c r="P430" s="48"/>
      <c r="Q430" s="44"/>
      <c r="R430" s="44"/>
      <c r="S430" s="44"/>
      <c r="T430" s="44"/>
      <c r="U430" s="44"/>
      <c r="V430" s="44"/>
      <c r="W430" s="44"/>
      <c r="X430" s="60">
        <f>SUM(E430:W430)</f>
        <v>18</v>
      </c>
    </row>
    <row r="431" spans="1:24" ht="17.25" customHeight="1">
      <c r="A431" s="10">
        <v>58</v>
      </c>
      <c r="B431" s="11" t="s">
        <v>864</v>
      </c>
      <c r="C431" s="11" t="s">
        <v>825</v>
      </c>
      <c r="D431" s="12">
        <v>2001</v>
      </c>
      <c r="E431" s="10"/>
      <c r="F431" s="10"/>
      <c r="G431" s="10"/>
      <c r="H431" s="10"/>
      <c r="I431" s="10"/>
      <c r="J431" s="10"/>
      <c r="K431" s="10"/>
      <c r="L431" s="10"/>
      <c r="M431" s="10"/>
      <c r="N431" s="30"/>
      <c r="O431" s="43"/>
      <c r="P431" s="48"/>
      <c r="Q431" s="44"/>
      <c r="R431" s="44"/>
      <c r="S431" s="44"/>
      <c r="T431" s="12">
        <v>18</v>
      </c>
      <c r="U431" s="44"/>
      <c r="V431" s="44"/>
      <c r="W431" s="44"/>
      <c r="X431" s="60">
        <f>SUM(E431:W431)</f>
        <v>18</v>
      </c>
    </row>
    <row r="432" spans="1:24" ht="17.25" customHeight="1">
      <c r="A432" s="10">
        <v>61</v>
      </c>
      <c r="B432" s="9" t="s">
        <v>401</v>
      </c>
      <c r="C432" s="25" t="s">
        <v>329</v>
      </c>
      <c r="D432" s="10">
        <v>2001</v>
      </c>
      <c r="E432" s="10">
        <v>0</v>
      </c>
      <c r="F432" s="10"/>
      <c r="G432" s="10"/>
      <c r="H432" s="10"/>
      <c r="I432" s="10">
        <v>8</v>
      </c>
      <c r="J432" s="10"/>
      <c r="K432" s="10">
        <f>VLOOKUP(B432,'[5]Лист3'!$B$133:$L$157,11,FALSE)</f>
        <v>7</v>
      </c>
      <c r="L432" s="10"/>
      <c r="M432" s="10"/>
      <c r="N432" s="30"/>
      <c r="O432" s="43"/>
      <c r="P432" s="48"/>
      <c r="Q432" s="44"/>
      <c r="R432" s="44"/>
      <c r="S432" s="44"/>
      <c r="T432" s="44"/>
      <c r="U432" s="44"/>
      <c r="V432" s="44"/>
      <c r="W432" s="44"/>
      <c r="X432" s="60">
        <f>SUM(E432:W432)</f>
        <v>15</v>
      </c>
    </row>
    <row r="433" spans="1:24" ht="17.25" customHeight="1">
      <c r="A433" s="10">
        <v>62</v>
      </c>
      <c r="B433" s="9" t="s">
        <v>598</v>
      </c>
      <c r="C433" s="38" t="s">
        <v>546</v>
      </c>
      <c r="D433" s="10">
        <v>2000</v>
      </c>
      <c r="E433" s="10"/>
      <c r="F433" s="10"/>
      <c r="G433" s="10"/>
      <c r="H433" s="10"/>
      <c r="I433" s="10">
        <v>9</v>
      </c>
      <c r="J433" s="10"/>
      <c r="K433" s="10"/>
      <c r="L433" s="10"/>
      <c r="M433" s="10"/>
      <c r="N433" s="30"/>
      <c r="O433" s="43"/>
      <c r="P433" s="48"/>
      <c r="Q433" s="44"/>
      <c r="R433" s="44"/>
      <c r="S433" s="44"/>
      <c r="T433" s="44"/>
      <c r="U433" s="44"/>
      <c r="V433" s="44"/>
      <c r="W433" s="44"/>
      <c r="X433" s="60">
        <f>SUM(E433:W433)</f>
        <v>9</v>
      </c>
    </row>
    <row r="434" spans="1:24" ht="17.25" customHeight="1">
      <c r="A434" s="10">
        <v>63</v>
      </c>
      <c r="B434" s="9" t="s">
        <v>404</v>
      </c>
      <c r="C434" s="25" t="s">
        <v>303</v>
      </c>
      <c r="D434" s="10">
        <v>2000</v>
      </c>
      <c r="E434" s="10">
        <v>0</v>
      </c>
      <c r="F434" s="10">
        <v>7</v>
      </c>
      <c r="G434" s="10"/>
      <c r="H434" s="10"/>
      <c r="I434" s="10"/>
      <c r="J434" s="10"/>
      <c r="K434" s="10"/>
      <c r="L434" s="10"/>
      <c r="M434" s="10"/>
      <c r="N434" s="30"/>
      <c r="O434" s="43"/>
      <c r="P434" s="48"/>
      <c r="Q434" s="44"/>
      <c r="R434" s="44"/>
      <c r="S434" s="44"/>
      <c r="T434" s="44"/>
      <c r="U434" s="44"/>
      <c r="V434" s="44"/>
      <c r="W434" s="44"/>
      <c r="X434" s="60">
        <f>SUM(E434:W434)</f>
        <v>7</v>
      </c>
    </row>
    <row r="435" spans="1:24" ht="17.25" customHeight="1">
      <c r="A435" s="10">
        <v>64</v>
      </c>
      <c r="B435" s="9" t="s">
        <v>96</v>
      </c>
      <c r="C435" s="25" t="s">
        <v>240</v>
      </c>
      <c r="D435" s="10">
        <v>2000</v>
      </c>
      <c r="E435" s="10">
        <v>3</v>
      </c>
      <c r="F435" s="10"/>
      <c r="G435" s="10"/>
      <c r="H435" s="10"/>
      <c r="I435" s="10"/>
      <c r="J435" s="10"/>
      <c r="K435" s="10"/>
      <c r="L435" s="10"/>
      <c r="M435" s="10"/>
      <c r="N435" s="30"/>
      <c r="O435" s="43"/>
      <c r="P435" s="48"/>
      <c r="Q435" s="44"/>
      <c r="R435" s="44"/>
      <c r="S435" s="44"/>
      <c r="T435" s="44"/>
      <c r="U435" s="44"/>
      <c r="V435" s="44"/>
      <c r="W435" s="44"/>
      <c r="X435" s="60">
        <f>SUM(E435:W435)</f>
        <v>3</v>
      </c>
    </row>
    <row r="436" spans="1:24" ht="17.25" customHeight="1">
      <c r="A436" s="10">
        <v>65</v>
      </c>
      <c r="B436" s="9" t="s">
        <v>399</v>
      </c>
      <c r="C436" s="25" t="s">
        <v>322</v>
      </c>
      <c r="D436" s="10">
        <v>2001</v>
      </c>
      <c r="E436" s="10">
        <v>1</v>
      </c>
      <c r="F436" s="10"/>
      <c r="G436" s="10"/>
      <c r="H436" s="10"/>
      <c r="I436" s="10"/>
      <c r="J436" s="10"/>
      <c r="K436" s="10"/>
      <c r="L436" s="10"/>
      <c r="M436" s="10"/>
      <c r="N436" s="30"/>
      <c r="O436" s="43"/>
      <c r="P436" s="48"/>
      <c r="Q436" s="44"/>
      <c r="R436" s="44"/>
      <c r="S436" s="44"/>
      <c r="T436" s="44"/>
      <c r="U436" s="44"/>
      <c r="V436" s="44"/>
      <c r="W436" s="44"/>
      <c r="X436" s="60">
        <f>SUM(E436:W436)</f>
        <v>1</v>
      </c>
    </row>
    <row r="437" spans="1:24" ht="15.75">
      <c r="A437" s="100" t="s">
        <v>142</v>
      </c>
      <c r="B437" s="100"/>
      <c r="C437" s="100"/>
      <c r="D437" s="100"/>
      <c r="E437" s="100"/>
      <c r="F437" s="100"/>
      <c r="G437" s="100"/>
      <c r="H437" s="100"/>
      <c r="I437" s="100"/>
      <c r="J437" s="100"/>
      <c r="K437" s="100"/>
      <c r="L437" s="100"/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</row>
    <row r="438" spans="1:24" ht="15">
      <c r="A438" s="10">
        <v>1</v>
      </c>
      <c r="B438" s="9" t="s">
        <v>89</v>
      </c>
      <c r="C438" s="25" t="s">
        <v>299</v>
      </c>
      <c r="D438" s="10">
        <v>1999</v>
      </c>
      <c r="E438" s="10">
        <v>31</v>
      </c>
      <c r="F438" s="10">
        <v>29</v>
      </c>
      <c r="G438" s="10"/>
      <c r="H438" s="10">
        <v>29</v>
      </c>
      <c r="I438" s="10">
        <v>31</v>
      </c>
      <c r="J438" s="10">
        <v>31</v>
      </c>
      <c r="K438" s="10">
        <f>VLOOKUP(B438,'[5]Лист3'!$B$200:$K$203,10,FALSE)</f>
        <v>31</v>
      </c>
      <c r="L438" s="10">
        <f>VLOOKUP(B438,'[6]Лист1'!$B$118:$K$120,10,FALSE)</f>
        <v>33</v>
      </c>
      <c r="M438" s="10">
        <f>VLOOKUP(B438,'[8]Лист1'!$B$99:$J$101,9,FALSE)</f>
        <v>33</v>
      </c>
      <c r="N438" s="44">
        <v>33</v>
      </c>
      <c r="O438" s="42">
        <v>33</v>
      </c>
      <c r="P438" s="49"/>
      <c r="Q438" s="42">
        <f>VLOOKUP(B438,'[10]Финал'!$B$106:$H$108,7,FALSE)</f>
        <v>31</v>
      </c>
      <c r="R438" s="42"/>
      <c r="S438" s="42"/>
      <c r="T438" s="42"/>
      <c r="U438" s="42"/>
      <c r="V438" s="42"/>
      <c r="W438" s="42"/>
      <c r="X438" s="60">
        <f>SUM(E438:W438)</f>
        <v>345</v>
      </c>
    </row>
    <row r="439" spans="1:24" ht="15">
      <c r="A439" s="10">
        <v>2</v>
      </c>
      <c r="B439" s="9" t="s">
        <v>70</v>
      </c>
      <c r="C439" s="25" t="s">
        <v>303</v>
      </c>
      <c r="D439" s="10">
        <v>1998</v>
      </c>
      <c r="E439" s="10">
        <v>26</v>
      </c>
      <c r="F439" s="10">
        <v>31</v>
      </c>
      <c r="G439" s="10">
        <v>29</v>
      </c>
      <c r="H439" s="10">
        <v>27</v>
      </c>
      <c r="I439" s="10">
        <v>27</v>
      </c>
      <c r="J439" s="10">
        <v>29</v>
      </c>
      <c r="K439" s="10">
        <f>VLOOKUP(B439,'[5]Лист3'!$B$200:$K$203,10,FALSE)</f>
        <v>27</v>
      </c>
      <c r="L439" s="10">
        <f>VLOOKUP(B439,'[6]Лист1'!$B$118:$K$120,10,FALSE)</f>
        <v>31</v>
      </c>
      <c r="M439" s="10">
        <f>VLOOKUP(B439,'[8]Лист1'!$B$99:$J$101,9,FALSE)</f>
        <v>31</v>
      </c>
      <c r="N439" s="44">
        <v>31</v>
      </c>
      <c r="O439" s="44"/>
      <c r="P439" s="48"/>
      <c r="Q439" s="42"/>
      <c r="R439" s="42"/>
      <c r="S439" s="42"/>
      <c r="T439" s="42"/>
      <c r="U439" s="42"/>
      <c r="V439" s="42"/>
      <c r="W439" s="42">
        <f>VLOOKUP(B439,'[21]Лист1'!$B$141:$L$144,11,FALSE)</f>
        <v>31</v>
      </c>
      <c r="X439" s="60">
        <f>SUM(E439:W439)</f>
        <v>320</v>
      </c>
    </row>
    <row r="440" spans="1:24" ht="15">
      <c r="A440" s="10">
        <v>3</v>
      </c>
      <c r="B440" s="9" t="s">
        <v>69</v>
      </c>
      <c r="C440" s="25" t="s">
        <v>8</v>
      </c>
      <c r="D440" s="10">
        <v>1998</v>
      </c>
      <c r="E440" s="10">
        <v>33</v>
      </c>
      <c r="F440" s="10"/>
      <c r="G440" s="10"/>
      <c r="H440" s="10">
        <v>33</v>
      </c>
      <c r="I440" s="10">
        <v>33</v>
      </c>
      <c r="J440" s="10">
        <v>33</v>
      </c>
      <c r="K440" s="10">
        <f>VLOOKUP(B440,'[5]Лист3'!$B$200:$K$203,10,FALSE)</f>
        <v>33</v>
      </c>
      <c r="L440" s="10"/>
      <c r="M440" s="10"/>
      <c r="N440" s="30"/>
      <c r="O440" s="43"/>
      <c r="P440" s="47">
        <v>33</v>
      </c>
      <c r="Q440" s="42"/>
      <c r="R440" s="42"/>
      <c r="S440" s="42"/>
      <c r="T440" s="42"/>
      <c r="U440" s="42"/>
      <c r="V440" s="42"/>
      <c r="W440" s="42"/>
      <c r="X440" s="60">
        <f>SUM(E440:W440)</f>
        <v>198</v>
      </c>
    </row>
    <row r="441" spans="1:24" ht="15">
      <c r="A441" s="10">
        <v>4</v>
      </c>
      <c r="B441" s="9" t="s">
        <v>97</v>
      </c>
      <c r="C441" s="25" t="s">
        <v>328</v>
      </c>
      <c r="D441" s="10">
        <v>1998</v>
      </c>
      <c r="E441" s="10">
        <v>29</v>
      </c>
      <c r="F441" s="10">
        <v>33</v>
      </c>
      <c r="G441" s="10"/>
      <c r="H441" s="10">
        <v>31</v>
      </c>
      <c r="I441" s="10">
        <v>29</v>
      </c>
      <c r="J441" s="10"/>
      <c r="K441" s="10">
        <f>VLOOKUP(B441,'[5]Лист3'!$B$200:$K$203,10,FALSE)</f>
        <v>29</v>
      </c>
      <c r="L441" s="10"/>
      <c r="M441" s="10"/>
      <c r="N441" s="30"/>
      <c r="O441" s="43"/>
      <c r="P441" s="47"/>
      <c r="Q441" s="42">
        <f>VLOOKUP(B441,'[10]Финал'!$B$106:$H$108,7,FALSE)</f>
        <v>33</v>
      </c>
      <c r="R441" s="42"/>
      <c r="S441" s="42"/>
      <c r="T441" s="42"/>
      <c r="U441" s="42"/>
      <c r="V441" s="42"/>
      <c r="W441" s="42"/>
      <c r="X441" s="60">
        <f>SUM(E441:W441)</f>
        <v>184</v>
      </c>
    </row>
    <row r="442" spans="1:24" ht="15">
      <c r="A442" s="10">
        <v>5</v>
      </c>
      <c r="B442" s="9" t="s">
        <v>407</v>
      </c>
      <c r="C442" s="25" t="s">
        <v>408</v>
      </c>
      <c r="D442" s="10">
        <v>1998</v>
      </c>
      <c r="E442" s="10">
        <v>23</v>
      </c>
      <c r="F442" s="10"/>
      <c r="G442" s="10">
        <v>26</v>
      </c>
      <c r="H442" s="10">
        <v>26</v>
      </c>
      <c r="I442" s="10"/>
      <c r="J442" s="10"/>
      <c r="K442" s="10"/>
      <c r="L442" s="10"/>
      <c r="M442" s="10"/>
      <c r="N442" s="30"/>
      <c r="O442" s="43"/>
      <c r="P442" s="47"/>
      <c r="Q442" s="43"/>
      <c r="R442" s="43"/>
      <c r="S442" s="43"/>
      <c r="T442" s="43"/>
      <c r="U442" s="43"/>
      <c r="V442" s="43"/>
      <c r="W442" s="42"/>
      <c r="X442" s="60">
        <f>SUM(E442:W442)</f>
        <v>75</v>
      </c>
    </row>
    <row r="443" spans="1:24" ht="15">
      <c r="A443" s="10">
        <v>6</v>
      </c>
      <c r="B443" s="9" t="s">
        <v>409</v>
      </c>
      <c r="C443" s="25" t="s">
        <v>408</v>
      </c>
      <c r="D443" s="10">
        <v>1999</v>
      </c>
      <c r="E443" s="10">
        <v>22</v>
      </c>
      <c r="F443" s="10"/>
      <c r="G443" s="10">
        <v>27</v>
      </c>
      <c r="H443" s="10">
        <v>25</v>
      </c>
      <c r="I443" s="10"/>
      <c r="J443" s="10"/>
      <c r="K443" s="10"/>
      <c r="L443" s="10"/>
      <c r="M443" s="10"/>
      <c r="N443" s="30"/>
      <c r="O443" s="43"/>
      <c r="P443" s="47"/>
      <c r="Q443" s="43"/>
      <c r="R443" s="43"/>
      <c r="S443" s="43"/>
      <c r="T443" s="43"/>
      <c r="U443" s="43"/>
      <c r="V443" s="43"/>
      <c r="W443" s="42"/>
      <c r="X443" s="60">
        <f>SUM(E443:W443)</f>
        <v>74</v>
      </c>
    </row>
    <row r="444" spans="1:24" ht="15">
      <c r="A444" s="10">
        <v>7</v>
      </c>
      <c r="B444" s="9" t="s">
        <v>238</v>
      </c>
      <c r="C444" s="25" t="s">
        <v>240</v>
      </c>
      <c r="D444" s="10">
        <v>1998</v>
      </c>
      <c r="E444" s="10">
        <v>27</v>
      </c>
      <c r="F444" s="10"/>
      <c r="G444" s="10"/>
      <c r="H444" s="10"/>
      <c r="I444" s="10"/>
      <c r="J444" s="10"/>
      <c r="K444" s="10"/>
      <c r="L444" s="10"/>
      <c r="M444" s="10"/>
      <c r="N444" s="30"/>
      <c r="O444" s="43"/>
      <c r="P444" s="47"/>
      <c r="Q444" s="43"/>
      <c r="R444" s="43"/>
      <c r="S444" s="43"/>
      <c r="T444" s="43"/>
      <c r="U444" s="43"/>
      <c r="V444" s="43"/>
      <c r="W444" s="42">
        <f>VLOOKUP(B444,'[21]Лист1'!$B$141:$L$144,11,FALSE)</f>
        <v>33</v>
      </c>
      <c r="X444" s="60">
        <f>SUM(E444:W444)</f>
        <v>60</v>
      </c>
    </row>
    <row r="445" spans="1:24" ht="15">
      <c r="A445" s="10">
        <v>8</v>
      </c>
      <c r="B445" s="9" t="s">
        <v>520</v>
      </c>
      <c r="C445" s="25" t="s">
        <v>543</v>
      </c>
      <c r="D445" s="10">
        <v>1998</v>
      </c>
      <c r="E445" s="10"/>
      <c r="F445" s="10"/>
      <c r="G445" s="10">
        <v>33</v>
      </c>
      <c r="H445" s="10"/>
      <c r="I445" s="10"/>
      <c r="J445" s="10"/>
      <c r="K445" s="10"/>
      <c r="L445" s="10"/>
      <c r="M445" s="10"/>
      <c r="N445" s="30"/>
      <c r="O445" s="43"/>
      <c r="P445" s="47"/>
      <c r="Q445" s="43"/>
      <c r="R445" s="43"/>
      <c r="S445" s="43"/>
      <c r="T445" s="43"/>
      <c r="U445" s="43"/>
      <c r="V445" s="43"/>
      <c r="W445" s="42"/>
      <c r="X445" s="60">
        <f>SUM(E445:W445)</f>
        <v>33</v>
      </c>
    </row>
    <row r="446" spans="1:24" ht="15">
      <c r="A446" s="10">
        <v>8</v>
      </c>
      <c r="B446" s="11" t="s">
        <v>865</v>
      </c>
      <c r="C446" s="11" t="s">
        <v>813</v>
      </c>
      <c r="D446" s="12">
        <v>1998</v>
      </c>
      <c r="E446" s="10"/>
      <c r="F446" s="10"/>
      <c r="G446" s="10"/>
      <c r="H446" s="10"/>
      <c r="I446" s="10"/>
      <c r="J446" s="10"/>
      <c r="K446" s="10"/>
      <c r="L446" s="10"/>
      <c r="M446" s="10"/>
      <c r="N446" s="30"/>
      <c r="O446" s="43"/>
      <c r="P446" s="47"/>
      <c r="Q446" s="43"/>
      <c r="R446" s="43"/>
      <c r="S446" s="43"/>
      <c r="T446" s="43">
        <v>33</v>
      </c>
      <c r="U446" s="43"/>
      <c r="V446" s="43"/>
      <c r="W446" s="42"/>
      <c r="X446" s="60">
        <f>SUM(E446:W446)</f>
        <v>33</v>
      </c>
    </row>
    <row r="447" spans="1:24" ht="15">
      <c r="A447" s="10">
        <v>8</v>
      </c>
      <c r="B447" s="11" t="s">
        <v>912</v>
      </c>
      <c r="C447" s="11" t="s">
        <v>6</v>
      </c>
      <c r="D447" s="10">
        <v>1998</v>
      </c>
      <c r="E447" s="10"/>
      <c r="F447" s="10"/>
      <c r="G447" s="10"/>
      <c r="H447" s="10"/>
      <c r="I447" s="10"/>
      <c r="J447" s="10"/>
      <c r="K447" s="10"/>
      <c r="L447" s="10"/>
      <c r="M447" s="10"/>
      <c r="N447" s="30"/>
      <c r="O447" s="43"/>
      <c r="P447" s="47"/>
      <c r="Q447" s="43"/>
      <c r="R447" s="43"/>
      <c r="S447" s="43"/>
      <c r="T447" s="43"/>
      <c r="U447" s="43"/>
      <c r="V447" s="43">
        <v>33</v>
      </c>
      <c r="W447" s="42"/>
      <c r="X447" s="60">
        <f>SUM(E447:W447)</f>
        <v>33</v>
      </c>
    </row>
    <row r="448" spans="1:24" ht="15">
      <c r="A448" s="10">
        <v>11</v>
      </c>
      <c r="B448" s="9" t="s">
        <v>521</v>
      </c>
      <c r="C448" s="25" t="s">
        <v>104</v>
      </c>
      <c r="D448" s="10">
        <v>1999</v>
      </c>
      <c r="E448" s="10"/>
      <c r="F448" s="10"/>
      <c r="G448" s="10">
        <v>31</v>
      </c>
      <c r="H448" s="10"/>
      <c r="I448" s="10"/>
      <c r="J448" s="10"/>
      <c r="K448" s="10"/>
      <c r="L448" s="10"/>
      <c r="M448" s="10"/>
      <c r="N448" s="30"/>
      <c r="O448" s="43"/>
      <c r="P448" s="47"/>
      <c r="Q448" s="43"/>
      <c r="R448" s="43"/>
      <c r="S448" s="43"/>
      <c r="T448" s="43"/>
      <c r="U448" s="43"/>
      <c r="V448" s="43"/>
      <c r="W448" s="42"/>
      <c r="X448" s="60">
        <f>SUM(E448:W448)</f>
        <v>31</v>
      </c>
    </row>
    <row r="449" spans="1:24" ht="15">
      <c r="A449" s="10">
        <v>11</v>
      </c>
      <c r="B449" s="37" t="s">
        <v>705</v>
      </c>
      <c r="C449" s="38" t="s">
        <v>128</v>
      </c>
      <c r="D449" s="10">
        <v>1999</v>
      </c>
      <c r="E449" s="10"/>
      <c r="F449" s="10"/>
      <c r="G449" s="10"/>
      <c r="H449" s="10"/>
      <c r="I449" s="10"/>
      <c r="J449" s="10"/>
      <c r="K449" s="10"/>
      <c r="L449" s="10"/>
      <c r="M449" s="10"/>
      <c r="N449" s="30"/>
      <c r="O449" s="42">
        <v>31</v>
      </c>
      <c r="P449" s="49"/>
      <c r="Q449" s="42"/>
      <c r="R449" s="42"/>
      <c r="S449" s="42"/>
      <c r="T449" s="42"/>
      <c r="U449" s="42"/>
      <c r="V449" s="42"/>
      <c r="W449" s="42"/>
      <c r="X449" s="60">
        <f>SUM(E449:W449)</f>
        <v>31</v>
      </c>
    </row>
    <row r="450" spans="1:24" ht="15">
      <c r="A450" s="10">
        <v>11</v>
      </c>
      <c r="B450" s="11" t="s">
        <v>866</v>
      </c>
      <c r="C450" s="11" t="s">
        <v>833</v>
      </c>
      <c r="D450" s="12">
        <v>1998</v>
      </c>
      <c r="E450" s="10"/>
      <c r="F450" s="10"/>
      <c r="G450" s="10"/>
      <c r="H450" s="10"/>
      <c r="I450" s="10"/>
      <c r="J450" s="10"/>
      <c r="K450" s="10"/>
      <c r="L450" s="10"/>
      <c r="M450" s="10"/>
      <c r="N450" s="30"/>
      <c r="O450" s="43"/>
      <c r="P450" s="47"/>
      <c r="Q450" s="43"/>
      <c r="R450" s="43"/>
      <c r="S450" s="43"/>
      <c r="T450" s="43">
        <v>31</v>
      </c>
      <c r="U450" s="43"/>
      <c r="V450" s="43"/>
      <c r="W450" s="42"/>
      <c r="X450" s="60">
        <f>SUM(E450:W450)</f>
        <v>31</v>
      </c>
    </row>
    <row r="451" spans="1:24" ht="15">
      <c r="A451" s="10">
        <v>14</v>
      </c>
      <c r="B451" s="31" t="s">
        <v>698</v>
      </c>
      <c r="C451" s="32" t="s">
        <v>322</v>
      </c>
      <c r="D451" s="10">
        <v>1998</v>
      </c>
      <c r="E451" s="10"/>
      <c r="F451" s="10"/>
      <c r="G451" s="10"/>
      <c r="H451" s="10"/>
      <c r="I451" s="10"/>
      <c r="J451" s="10"/>
      <c r="K451" s="10"/>
      <c r="L451" s="10"/>
      <c r="M451" s="10"/>
      <c r="N451" s="44">
        <v>29</v>
      </c>
      <c r="O451" s="44"/>
      <c r="P451" s="48"/>
      <c r="Q451" s="44"/>
      <c r="R451" s="44"/>
      <c r="S451" s="44"/>
      <c r="T451" s="44"/>
      <c r="U451" s="44"/>
      <c r="V451" s="44"/>
      <c r="W451" s="42"/>
      <c r="X451" s="60">
        <f>SUM(E451:W451)</f>
        <v>29</v>
      </c>
    </row>
    <row r="452" spans="1:24" ht="15">
      <c r="A452" s="10">
        <v>14</v>
      </c>
      <c r="B452" s="11" t="s">
        <v>867</v>
      </c>
      <c r="C452" s="11" t="s">
        <v>700</v>
      </c>
      <c r="D452" s="12">
        <v>1999</v>
      </c>
      <c r="E452" s="10"/>
      <c r="F452" s="10"/>
      <c r="G452" s="10"/>
      <c r="H452" s="10"/>
      <c r="I452" s="10"/>
      <c r="J452" s="10"/>
      <c r="K452" s="10"/>
      <c r="L452" s="10"/>
      <c r="M452" s="10"/>
      <c r="N452" s="30"/>
      <c r="O452" s="43"/>
      <c r="P452" s="47"/>
      <c r="Q452" s="43"/>
      <c r="R452" s="43"/>
      <c r="S452" s="43"/>
      <c r="T452" s="43">
        <v>29</v>
      </c>
      <c r="U452" s="43"/>
      <c r="V452" s="43"/>
      <c r="W452" s="42"/>
      <c r="X452" s="60">
        <f>SUM(E452:W452)</f>
        <v>29</v>
      </c>
    </row>
    <row r="453" spans="1:24" ht="15">
      <c r="A453" s="10">
        <v>14</v>
      </c>
      <c r="B453" s="11" t="s">
        <v>942</v>
      </c>
      <c r="C453" s="11" t="s">
        <v>6</v>
      </c>
      <c r="D453" s="10">
        <v>1999</v>
      </c>
      <c r="E453" s="10"/>
      <c r="F453" s="10"/>
      <c r="G453" s="10"/>
      <c r="H453" s="10"/>
      <c r="I453" s="10"/>
      <c r="J453" s="10"/>
      <c r="K453" s="10"/>
      <c r="L453" s="10"/>
      <c r="M453" s="10"/>
      <c r="N453" s="30"/>
      <c r="O453" s="43"/>
      <c r="P453" s="47"/>
      <c r="Q453" s="43"/>
      <c r="R453" s="43"/>
      <c r="S453" s="43"/>
      <c r="T453" s="43"/>
      <c r="U453" s="43"/>
      <c r="V453" s="43"/>
      <c r="W453" s="42">
        <v>29</v>
      </c>
      <c r="X453" s="60">
        <f>SUM(E453:W453)</f>
        <v>29</v>
      </c>
    </row>
    <row r="454" spans="1:24" ht="15">
      <c r="A454" s="10">
        <v>17</v>
      </c>
      <c r="B454" s="9" t="s">
        <v>72</v>
      </c>
      <c r="C454" s="25" t="s">
        <v>303</v>
      </c>
      <c r="D454" s="10">
        <v>1999</v>
      </c>
      <c r="E454" s="10"/>
      <c r="F454" s="10">
        <v>27</v>
      </c>
      <c r="G454" s="10"/>
      <c r="H454" s="10"/>
      <c r="I454" s="10"/>
      <c r="J454" s="10"/>
      <c r="K454" s="10"/>
      <c r="L454" s="10"/>
      <c r="M454" s="10"/>
      <c r="N454" s="30"/>
      <c r="O454" s="43"/>
      <c r="P454" s="47"/>
      <c r="Q454" s="43"/>
      <c r="R454" s="43"/>
      <c r="S454" s="43"/>
      <c r="T454" s="43"/>
      <c r="U454" s="43"/>
      <c r="V454" s="43"/>
      <c r="W454" s="42"/>
      <c r="X454" s="60">
        <f>SUM(E454:W454)</f>
        <v>27</v>
      </c>
    </row>
    <row r="455" spans="1:24" ht="15">
      <c r="A455" s="10">
        <v>18</v>
      </c>
      <c r="B455" s="9" t="s">
        <v>90</v>
      </c>
      <c r="C455" s="25" t="s">
        <v>104</v>
      </c>
      <c r="D455" s="10">
        <v>1999</v>
      </c>
      <c r="E455" s="10"/>
      <c r="F455" s="10">
        <v>26</v>
      </c>
      <c r="G455" s="10"/>
      <c r="H455" s="10"/>
      <c r="I455" s="10"/>
      <c r="J455" s="10"/>
      <c r="K455" s="10"/>
      <c r="L455" s="10"/>
      <c r="M455" s="10"/>
      <c r="N455" s="30"/>
      <c r="O455" s="43"/>
      <c r="P455" s="47"/>
      <c r="Q455" s="43"/>
      <c r="R455" s="43"/>
      <c r="S455" s="43"/>
      <c r="T455" s="43"/>
      <c r="U455" s="43"/>
      <c r="V455" s="43"/>
      <c r="W455" s="42"/>
      <c r="X455" s="60">
        <f>SUM(E455:W455)</f>
        <v>26</v>
      </c>
    </row>
    <row r="456" spans="1:24" ht="15">
      <c r="A456" s="10">
        <v>19</v>
      </c>
      <c r="B456" s="9" t="s">
        <v>232</v>
      </c>
      <c r="C456" s="25" t="s">
        <v>294</v>
      </c>
      <c r="D456" s="10">
        <v>1999</v>
      </c>
      <c r="E456" s="10">
        <v>0</v>
      </c>
      <c r="F456" s="10">
        <v>25</v>
      </c>
      <c r="G456" s="10"/>
      <c r="H456" s="10"/>
      <c r="I456" s="10"/>
      <c r="J456" s="10"/>
      <c r="K456" s="10"/>
      <c r="L456" s="10"/>
      <c r="M456" s="10"/>
      <c r="N456" s="30"/>
      <c r="O456" s="43"/>
      <c r="P456" s="47"/>
      <c r="Q456" s="43"/>
      <c r="R456" s="43"/>
      <c r="S456" s="43"/>
      <c r="T456" s="43"/>
      <c r="U456" s="43"/>
      <c r="V456" s="43"/>
      <c r="W456" s="42"/>
      <c r="X456" s="60">
        <f>SUM(E456:W456)</f>
        <v>25</v>
      </c>
    </row>
    <row r="457" spans="1:24" ht="15">
      <c r="A457" s="10">
        <v>19</v>
      </c>
      <c r="B457" s="9" t="s">
        <v>405</v>
      </c>
      <c r="C457" s="25" t="s">
        <v>243</v>
      </c>
      <c r="D457" s="10">
        <v>1999</v>
      </c>
      <c r="E457" s="10">
        <v>25</v>
      </c>
      <c r="F457" s="10"/>
      <c r="G457" s="10"/>
      <c r="H457" s="10"/>
      <c r="I457" s="10"/>
      <c r="J457" s="10"/>
      <c r="K457" s="10"/>
      <c r="L457" s="10"/>
      <c r="M457" s="10"/>
      <c r="N457" s="30"/>
      <c r="O457" s="43"/>
      <c r="P457" s="47"/>
      <c r="Q457" s="43"/>
      <c r="R457" s="43"/>
      <c r="S457" s="43"/>
      <c r="T457" s="43"/>
      <c r="U457" s="43"/>
      <c r="V457" s="43"/>
      <c r="W457" s="42"/>
      <c r="X457" s="60">
        <f>SUM(E457:W457)</f>
        <v>25</v>
      </c>
    </row>
    <row r="458" spans="1:24" ht="15">
      <c r="A458" s="10">
        <v>21</v>
      </c>
      <c r="B458" s="9" t="s">
        <v>71</v>
      </c>
      <c r="C458" s="25" t="s">
        <v>406</v>
      </c>
      <c r="D458" s="10">
        <v>1999</v>
      </c>
      <c r="E458" s="10">
        <v>24</v>
      </c>
      <c r="F458" s="10"/>
      <c r="G458" s="10"/>
      <c r="H458" s="10"/>
      <c r="I458" s="10"/>
      <c r="J458" s="10"/>
      <c r="K458" s="10"/>
      <c r="L458" s="10"/>
      <c r="M458" s="10"/>
      <c r="N458" s="30"/>
      <c r="O458" s="43"/>
      <c r="P458" s="47"/>
      <c r="Q458" s="43"/>
      <c r="R458" s="43"/>
      <c r="S458" s="43"/>
      <c r="T458" s="43"/>
      <c r="U458" s="43"/>
      <c r="V458" s="43"/>
      <c r="W458" s="42"/>
      <c r="X458" s="60">
        <f>SUM(E458:W458)</f>
        <v>24</v>
      </c>
    </row>
    <row r="459" spans="1:24" ht="15.75">
      <c r="A459" s="100" t="s">
        <v>137</v>
      </c>
      <c r="B459" s="100"/>
      <c r="C459" s="100"/>
      <c r="D459" s="100"/>
      <c r="E459" s="100"/>
      <c r="F459" s="100"/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</row>
    <row r="460" spans="1:24" ht="15">
      <c r="A460" s="10">
        <v>1</v>
      </c>
      <c r="B460" s="9" t="s">
        <v>216</v>
      </c>
      <c r="C460" s="25" t="s">
        <v>326</v>
      </c>
      <c r="D460" s="10">
        <v>1998</v>
      </c>
      <c r="E460" s="10">
        <v>19</v>
      </c>
      <c r="F460" s="10">
        <v>23</v>
      </c>
      <c r="G460" s="10">
        <v>23</v>
      </c>
      <c r="H460" s="10">
        <v>29</v>
      </c>
      <c r="I460" s="10">
        <f>VLOOKUP(B460,'[1]Лист3'!$B$153:$I$156,8,FALSE)</f>
        <v>27</v>
      </c>
      <c r="J460" s="10">
        <f>VLOOKUP(B460,'[3]Лист3'!$B$25:$L$27,11,FALSE)</f>
        <v>31</v>
      </c>
      <c r="K460" s="10">
        <f>VLOOKUP(B460,'[5]Лист3'!$B$94:$O$103,14,FALSE)</f>
        <v>25</v>
      </c>
      <c r="L460" s="10">
        <f>VLOOKUP(B460,'[6]Лист1'!$B$111:$M$115,12,FALSE)</f>
        <v>29</v>
      </c>
      <c r="M460" s="10">
        <f>VLOOKUP(B460,'[8]Лист1'!$B$93:$L$96,11,FALSE)</f>
        <v>31</v>
      </c>
      <c r="N460" s="44">
        <v>25</v>
      </c>
      <c r="O460" s="42">
        <v>33</v>
      </c>
      <c r="P460" s="49"/>
      <c r="Q460" s="42">
        <f>VLOOKUP(B460,'[10]Финал'!$B$100:$H$104,7,FALSE)</f>
        <v>29</v>
      </c>
      <c r="R460" s="42">
        <f>VLOOKUP(B460,'[11]Лист1'!$B$85:$J$87,9,FALSE)</f>
        <v>33</v>
      </c>
      <c r="S460" s="42">
        <f>VLOOKUP(B460,'[15]Лист3'!$B$33:$I$37,8,FALSE)</f>
        <v>33</v>
      </c>
      <c r="T460" s="42">
        <v>33</v>
      </c>
      <c r="U460" s="42">
        <f>VLOOKUP(B460,'[18]Результаты'!$B$14:$L$19,11,FALSE)</f>
        <v>29</v>
      </c>
      <c r="V460" s="42"/>
      <c r="W460" s="42">
        <f>VLOOKUP(B460,'[21]Лист1'!$B$176:$N$179,13,FALSE)</f>
        <v>31</v>
      </c>
      <c r="X460" s="60">
        <f>SUM(E460:W460)</f>
        <v>483</v>
      </c>
    </row>
    <row r="461" spans="1:24" ht="15.75" customHeight="1">
      <c r="A461" s="10">
        <v>2</v>
      </c>
      <c r="B461" s="9" t="s">
        <v>93</v>
      </c>
      <c r="C461" s="32" t="s">
        <v>15</v>
      </c>
      <c r="D461" s="10">
        <v>1999</v>
      </c>
      <c r="E461" s="10">
        <v>20</v>
      </c>
      <c r="F461" s="10">
        <v>22</v>
      </c>
      <c r="G461" s="10"/>
      <c r="H461" s="10">
        <v>25</v>
      </c>
      <c r="I461" s="10">
        <f>VLOOKUP(B461,'[1]Лист3'!$B$153:$I$156,8,FALSE)</f>
        <v>31</v>
      </c>
      <c r="J461" s="10">
        <f>VLOOKUP(B461,'[3]Лист3'!$B$25:$L$27,11,FALSE)</f>
        <v>29</v>
      </c>
      <c r="K461" s="10">
        <f>VLOOKUP(B461,'[5]Лист3'!$B$94:$O$103,14,FALSE)</f>
        <v>0</v>
      </c>
      <c r="L461" s="10">
        <f>VLOOKUP(B461,'[6]Лист1'!$B$111:$M$115,12,FALSE)</f>
        <v>27</v>
      </c>
      <c r="M461" s="10">
        <f>VLOOKUP(B461,'[8]Лист1'!$B$93:$L$96,11,FALSE)</f>
        <v>29</v>
      </c>
      <c r="N461" s="30"/>
      <c r="O461" s="42">
        <v>26</v>
      </c>
      <c r="P461" s="49"/>
      <c r="Q461" s="42"/>
      <c r="R461" s="42"/>
      <c r="S461" s="42">
        <f>VLOOKUP(B461,'[15]Лист3'!$B$33:$I$37,8,FALSE)</f>
        <v>27</v>
      </c>
      <c r="T461" s="42"/>
      <c r="U461" s="42">
        <f>VLOOKUP(B461,'[18]Результаты'!$B$14:$L$19,11,FALSE)</f>
        <v>27</v>
      </c>
      <c r="V461" s="42"/>
      <c r="W461" s="42">
        <f>VLOOKUP(B461,'[21]Лист1'!$B$176:$N$179,13,FALSE)</f>
        <v>29</v>
      </c>
      <c r="X461" s="60">
        <f>SUM(E461:W461)</f>
        <v>292</v>
      </c>
    </row>
    <row r="462" spans="1:24" ht="15">
      <c r="A462" s="10">
        <v>3</v>
      </c>
      <c r="B462" s="9" t="s">
        <v>66</v>
      </c>
      <c r="C462" s="25" t="s">
        <v>127</v>
      </c>
      <c r="D462" s="10">
        <v>1998</v>
      </c>
      <c r="E462" s="10">
        <v>26</v>
      </c>
      <c r="F462" s="10">
        <v>29</v>
      </c>
      <c r="G462" s="10">
        <v>29</v>
      </c>
      <c r="H462" s="10">
        <v>33</v>
      </c>
      <c r="I462" s="10">
        <f>VLOOKUP(B462,'[1]Лист3'!$B$153:$I$156,8,FALSE)</f>
        <v>33</v>
      </c>
      <c r="J462" s="10">
        <f>VLOOKUP(B462,'[3]Лист3'!$B$25:$L$27,11,FALSE)</f>
        <v>33</v>
      </c>
      <c r="K462" s="10">
        <f>VLOOKUP(B462,'[5]Лист3'!$B$94:$O$103,14,FALSE)</f>
        <v>33</v>
      </c>
      <c r="L462" s="10">
        <f>VLOOKUP(B462,'[6]Лист1'!$B$111:$M$115,12,FALSE)</f>
        <v>33</v>
      </c>
      <c r="M462" s="10"/>
      <c r="N462" s="44">
        <v>31</v>
      </c>
      <c r="O462" s="44"/>
      <c r="P462" s="48"/>
      <c r="Q462" s="42"/>
      <c r="R462" s="42"/>
      <c r="S462" s="42"/>
      <c r="T462" s="42"/>
      <c r="U462" s="42"/>
      <c r="V462" s="42"/>
      <c r="W462" s="42"/>
      <c r="X462" s="60">
        <f>SUM(E462:W462)</f>
        <v>280</v>
      </c>
    </row>
    <row r="463" spans="1:24" ht="15">
      <c r="A463" s="10">
        <v>4</v>
      </c>
      <c r="B463" s="9" t="s">
        <v>63</v>
      </c>
      <c r="C463" s="25" t="s">
        <v>406</v>
      </c>
      <c r="D463" s="10">
        <v>1998</v>
      </c>
      <c r="E463" s="10">
        <v>31</v>
      </c>
      <c r="F463" s="10">
        <v>31</v>
      </c>
      <c r="G463" s="10">
        <v>26</v>
      </c>
      <c r="H463" s="10">
        <v>27</v>
      </c>
      <c r="I463" s="10"/>
      <c r="J463" s="10"/>
      <c r="K463" s="10">
        <f>VLOOKUP(B463,'[5]Лист3'!$B$94:$O$103,14,FALSE)</f>
        <v>29</v>
      </c>
      <c r="L463" s="10">
        <f>VLOOKUP(B463,'[6]Лист1'!$B$111:$M$115,12,FALSE)</f>
        <v>31</v>
      </c>
      <c r="M463" s="10">
        <f>VLOOKUP(B463,'[8]Лист1'!$B$93:$L$96,11,FALSE)</f>
        <v>33</v>
      </c>
      <c r="N463" s="44">
        <v>29</v>
      </c>
      <c r="O463" s="44"/>
      <c r="P463" s="48"/>
      <c r="Q463" s="42"/>
      <c r="R463" s="42"/>
      <c r="S463" s="42"/>
      <c r="T463" s="42"/>
      <c r="U463" s="42">
        <f>VLOOKUP(B463,'[18]Результаты'!$B$14:$L$19,11,FALSE)</f>
        <v>33</v>
      </c>
      <c r="V463" s="42"/>
      <c r="W463" s="42"/>
      <c r="X463" s="60">
        <f>SUM(E463:W463)</f>
        <v>270</v>
      </c>
    </row>
    <row r="464" spans="1:24" ht="14.25" customHeight="1">
      <c r="A464" s="10">
        <v>5</v>
      </c>
      <c r="B464" s="9" t="s">
        <v>64</v>
      </c>
      <c r="C464" s="25" t="s">
        <v>328</v>
      </c>
      <c r="D464" s="10">
        <v>1999</v>
      </c>
      <c r="E464" s="10">
        <v>33</v>
      </c>
      <c r="F464" s="10">
        <v>33</v>
      </c>
      <c r="G464" s="10"/>
      <c r="H464" s="10">
        <v>26</v>
      </c>
      <c r="I464" s="10">
        <f>VLOOKUP(B464,'[1]Лист3'!$B$153:$I$156,8,FALSE)</f>
        <v>29</v>
      </c>
      <c r="J464" s="10"/>
      <c r="K464" s="10">
        <f>VLOOKUP(B464,'[5]Лист3'!$B$94:$O$103,14,FALSE)</f>
        <v>23</v>
      </c>
      <c r="L464" s="10"/>
      <c r="M464" s="10"/>
      <c r="N464" s="44">
        <v>24</v>
      </c>
      <c r="O464" s="42">
        <v>29</v>
      </c>
      <c r="P464" s="49"/>
      <c r="Q464" s="42">
        <f>VLOOKUP(B464,'[10]Финал'!$B$100:$H$104,7,FALSE)</f>
        <v>33</v>
      </c>
      <c r="R464" s="42"/>
      <c r="S464" s="42"/>
      <c r="T464" s="42"/>
      <c r="U464" s="42"/>
      <c r="V464" s="42">
        <v>29</v>
      </c>
      <c r="W464" s="42"/>
      <c r="X464" s="60">
        <f>SUM(E464:W464)</f>
        <v>259</v>
      </c>
    </row>
    <row r="465" spans="1:24" ht="15">
      <c r="A465" s="10">
        <v>6</v>
      </c>
      <c r="B465" s="9" t="s">
        <v>65</v>
      </c>
      <c r="C465" s="25" t="s">
        <v>406</v>
      </c>
      <c r="D465" s="10">
        <v>1998</v>
      </c>
      <c r="E465" s="10">
        <v>24</v>
      </c>
      <c r="F465" s="10">
        <v>26</v>
      </c>
      <c r="G465" s="10"/>
      <c r="H465" s="10">
        <v>24</v>
      </c>
      <c r="I465" s="10"/>
      <c r="J465" s="10"/>
      <c r="K465" s="10">
        <f>VLOOKUP(B465,'[5]Лист3'!$B$94:$O$103,14,FALSE)</f>
        <v>27</v>
      </c>
      <c r="L465" s="10"/>
      <c r="M465" s="10"/>
      <c r="N465" s="44">
        <v>27</v>
      </c>
      <c r="O465" s="42">
        <v>31</v>
      </c>
      <c r="P465" s="49"/>
      <c r="Q465" s="42"/>
      <c r="R465" s="42"/>
      <c r="S465" s="42">
        <f>VLOOKUP(B465,'[15]Лист3'!$B$33:$I$37,8,FALSE)</f>
        <v>29</v>
      </c>
      <c r="T465" s="42"/>
      <c r="U465" s="42">
        <f>VLOOKUP(B465,'[18]Результаты'!$B$14:$L$19,11,FALSE)</f>
        <v>31</v>
      </c>
      <c r="V465" s="42"/>
      <c r="W465" s="42"/>
      <c r="X465" s="60">
        <f>SUM(E465:W465)</f>
        <v>219</v>
      </c>
    </row>
    <row r="466" spans="1:24" ht="14.25" customHeight="1">
      <c r="A466" s="10">
        <v>7</v>
      </c>
      <c r="B466" s="9" t="s">
        <v>258</v>
      </c>
      <c r="C466" s="25" t="s">
        <v>322</v>
      </c>
      <c r="D466" s="10">
        <v>1998</v>
      </c>
      <c r="E466" s="10">
        <v>27</v>
      </c>
      <c r="F466" s="10"/>
      <c r="G466" s="10"/>
      <c r="H466" s="10">
        <v>31</v>
      </c>
      <c r="I466" s="10"/>
      <c r="J466" s="10"/>
      <c r="K466" s="10">
        <f>VLOOKUP(B466,'[5]Лист3'!$B$94:$O$103,14,FALSE)</f>
        <v>31</v>
      </c>
      <c r="L466" s="10"/>
      <c r="M466" s="10"/>
      <c r="N466" s="30"/>
      <c r="O466" s="43"/>
      <c r="P466" s="47"/>
      <c r="Q466" s="42"/>
      <c r="R466" s="42"/>
      <c r="S466" s="42"/>
      <c r="T466" s="42"/>
      <c r="U466" s="42"/>
      <c r="V466" s="42"/>
      <c r="W466" s="42">
        <f>VLOOKUP(B466,'[21]Лист1'!$B$176:$N$179,13,FALSE)</f>
        <v>33</v>
      </c>
      <c r="X466" s="60">
        <f>SUM(E466:W466)</f>
        <v>122</v>
      </c>
    </row>
    <row r="467" spans="1:24" ht="15">
      <c r="A467" s="10">
        <v>8</v>
      </c>
      <c r="B467" s="9" t="s">
        <v>223</v>
      </c>
      <c r="C467" s="25" t="s">
        <v>245</v>
      </c>
      <c r="D467" s="10">
        <v>1999</v>
      </c>
      <c r="E467" s="10">
        <v>22</v>
      </c>
      <c r="F467" s="10"/>
      <c r="G467" s="10">
        <v>22</v>
      </c>
      <c r="H467" s="10"/>
      <c r="I467" s="10"/>
      <c r="J467" s="10"/>
      <c r="K467" s="10">
        <f>VLOOKUP(B467,'[5]Лист3'!$B$94:$O$103,14,FALSE)</f>
        <v>24</v>
      </c>
      <c r="L467" s="10"/>
      <c r="M467" s="10"/>
      <c r="N467" s="44">
        <v>26</v>
      </c>
      <c r="O467" s="44"/>
      <c r="P467" s="48"/>
      <c r="Q467" s="42"/>
      <c r="R467" s="42"/>
      <c r="S467" s="42"/>
      <c r="T467" s="42"/>
      <c r="U467" s="42"/>
      <c r="V467" s="42"/>
      <c r="W467" s="42"/>
      <c r="X467" s="60">
        <f>SUM(E467:W467)</f>
        <v>94</v>
      </c>
    </row>
    <row r="468" spans="1:24" ht="14.25" customHeight="1">
      <c r="A468" s="10">
        <v>9</v>
      </c>
      <c r="B468" s="33" t="s">
        <v>729</v>
      </c>
      <c r="C468" s="33" t="s">
        <v>235</v>
      </c>
      <c r="D468" s="80">
        <v>1998</v>
      </c>
      <c r="E468" s="33"/>
      <c r="F468" s="78"/>
      <c r="G468" s="67"/>
      <c r="H468" s="63"/>
      <c r="I468" s="10"/>
      <c r="J468" s="10"/>
      <c r="K468" s="10"/>
      <c r="L468" s="10"/>
      <c r="M468" s="10"/>
      <c r="N468" s="30"/>
      <c r="O468" s="43"/>
      <c r="P468" s="47"/>
      <c r="Q468" s="42">
        <v>27</v>
      </c>
      <c r="R468" s="42">
        <f>VLOOKUP(B468,'[11]Лист1'!$B$85:$J$87,9,FALSE)</f>
        <v>31</v>
      </c>
      <c r="S468" s="42"/>
      <c r="T468" s="42">
        <v>27</v>
      </c>
      <c r="U468" s="42"/>
      <c r="V468" s="42"/>
      <c r="W468" s="42"/>
      <c r="X468" s="60">
        <f>SUM(E468:W468)</f>
        <v>85</v>
      </c>
    </row>
    <row r="469" spans="1:24" ht="15" customHeight="1">
      <c r="A469" s="10">
        <v>10</v>
      </c>
      <c r="B469" s="9" t="s">
        <v>92</v>
      </c>
      <c r="C469" s="25" t="s">
        <v>104</v>
      </c>
      <c r="D469" s="10">
        <v>1999</v>
      </c>
      <c r="E469" s="10">
        <v>29</v>
      </c>
      <c r="F469" s="10">
        <v>27</v>
      </c>
      <c r="G469" s="10">
        <v>27</v>
      </c>
      <c r="H469" s="10"/>
      <c r="I469" s="10"/>
      <c r="J469" s="10"/>
      <c r="K469" s="10"/>
      <c r="L469" s="10"/>
      <c r="M469" s="10"/>
      <c r="N469" s="30"/>
      <c r="O469" s="43"/>
      <c r="P469" s="47"/>
      <c r="Q469" s="42"/>
      <c r="R469" s="42"/>
      <c r="S469" s="42"/>
      <c r="T469" s="42"/>
      <c r="U469" s="42"/>
      <c r="V469" s="42"/>
      <c r="W469" s="42"/>
      <c r="X469" s="60">
        <f>SUM(E469:W469)</f>
        <v>83</v>
      </c>
    </row>
    <row r="470" spans="1:24" ht="15" customHeight="1">
      <c r="A470" s="10">
        <v>11</v>
      </c>
      <c r="B470" s="9" t="s">
        <v>168</v>
      </c>
      <c r="C470" s="25" t="s">
        <v>167</v>
      </c>
      <c r="D470" s="10">
        <v>1999</v>
      </c>
      <c r="E470" s="10">
        <v>25</v>
      </c>
      <c r="F470" s="10">
        <v>24</v>
      </c>
      <c r="G470" s="10"/>
      <c r="H470" s="10"/>
      <c r="I470" s="10"/>
      <c r="J470" s="10"/>
      <c r="K470" s="10">
        <f>VLOOKUP(B470,'[5]Лист3'!$B$94:$O$103,14,FALSE)</f>
        <v>22</v>
      </c>
      <c r="L470" s="10"/>
      <c r="M470" s="10"/>
      <c r="N470" s="30"/>
      <c r="O470" s="43"/>
      <c r="P470" s="47"/>
      <c r="Q470" s="42"/>
      <c r="R470" s="42"/>
      <c r="S470" s="42"/>
      <c r="T470" s="42"/>
      <c r="U470" s="42"/>
      <c r="V470" s="42"/>
      <c r="W470" s="42"/>
      <c r="X470" s="60">
        <f>SUM(E470:W470)</f>
        <v>71</v>
      </c>
    </row>
    <row r="471" spans="1:24" ht="15" customHeight="1">
      <c r="A471" s="10">
        <v>12</v>
      </c>
      <c r="B471" s="9" t="s">
        <v>166</v>
      </c>
      <c r="C471" s="25" t="s">
        <v>167</v>
      </c>
      <c r="D471" s="10">
        <v>1999</v>
      </c>
      <c r="E471" s="10">
        <v>21</v>
      </c>
      <c r="F471" s="10">
        <v>21</v>
      </c>
      <c r="G471" s="10"/>
      <c r="H471" s="10"/>
      <c r="I471" s="10"/>
      <c r="J471" s="10"/>
      <c r="K471" s="10">
        <f>VLOOKUP(B471,'[5]Лист3'!$B$94:$O$103,14,FALSE)</f>
        <v>26</v>
      </c>
      <c r="L471" s="10"/>
      <c r="M471" s="10"/>
      <c r="N471" s="30"/>
      <c r="O471" s="43"/>
      <c r="P471" s="47"/>
      <c r="Q471" s="42"/>
      <c r="R471" s="42"/>
      <c r="S471" s="42"/>
      <c r="T471" s="42"/>
      <c r="U471" s="42"/>
      <c r="V471" s="42"/>
      <c r="W471" s="42"/>
      <c r="X471" s="60">
        <f>SUM(E471:W471)</f>
        <v>68</v>
      </c>
    </row>
    <row r="472" spans="1:24" ht="15" customHeight="1">
      <c r="A472" s="10">
        <v>13</v>
      </c>
      <c r="B472" s="33" t="s">
        <v>728</v>
      </c>
      <c r="C472" s="33" t="s">
        <v>235</v>
      </c>
      <c r="D472" s="80">
        <v>1998</v>
      </c>
      <c r="E472" s="33"/>
      <c r="F472" s="78"/>
      <c r="G472" s="67"/>
      <c r="H472" s="63"/>
      <c r="I472" s="10"/>
      <c r="J472" s="10"/>
      <c r="K472" s="10"/>
      <c r="L472" s="10"/>
      <c r="M472" s="10"/>
      <c r="N472" s="30"/>
      <c r="O472" s="43"/>
      <c r="P472" s="47"/>
      <c r="Q472" s="42">
        <v>31</v>
      </c>
      <c r="R472" s="42"/>
      <c r="S472" s="42"/>
      <c r="T472" s="42">
        <v>26</v>
      </c>
      <c r="U472" s="42"/>
      <c r="V472" s="42"/>
      <c r="W472" s="42"/>
      <c r="X472" s="60">
        <f>SUM(E472:W472)</f>
        <v>57</v>
      </c>
    </row>
    <row r="473" spans="1:24" ht="15" customHeight="1">
      <c r="A473" s="10">
        <v>14</v>
      </c>
      <c r="B473" s="9" t="s">
        <v>410</v>
      </c>
      <c r="C473" s="25" t="s">
        <v>326</v>
      </c>
      <c r="D473" s="10">
        <v>1998</v>
      </c>
      <c r="E473" s="10">
        <v>23</v>
      </c>
      <c r="F473" s="10">
        <v>25</v>
      </c>
      <c r="G473" s="10"/>
      <c r="H473" s="10"/>
      <c r="I473" s="10"/>
      <c r="J473" s="10"/>
      <c r="K473" s="10"/>
      <c r="L473" s="10"/>
      <c r="M473" s="10"/>
      <c r="N473" s="30"/>
      <c r="O473" s="43"/>
      <c r="P473" s="47"/>
      <c r="Q473" s="42"/>
      <c r="R473" s="42"/>
      <c r="S473" s="42"/>
      <c r="T473" s="42"/>
      <c r="U473" s="42"/>
      <c r="V473" s="42"/>
      <c r="W473" s="42"/>
      <c r="X473" s="60">
        <f>SUM(E473:W473)</f>
        <v>48</v>
      </c>
    </row>
    <row r="474" spans="1:24" ht="15" customHeight="1">
      <c r="A474" s="10">
        <v>15</v>
      </c>
      <c r="B474" s="9" t="s">
        <v>95</v>
      </c>
      <c r="C474" s="25" t="s">
        <v>322</v>
      </c>
      <c r="D474" s="10">
        <v>1999</v>
      </c>
      <c r="E474" s="10">
        <v>18</v>
      </c>
      <c r="F474" s="10">
        <v>20</v>
      </c>
      <c r="G474" s="10"/>
      <c r="H474" s="10"/>
      <c r="I474" s="10"/>
      <c r="J474" s="10"/>
      <c r="K474" s="10"/>
      <c r="L474" s="10"/>
      <c r="M474" s="10"/>
      <c r="N474" s="30"/>
      <c r="O474" s="43"/>
      <c r="P474" s="47"/>
      <c r="Q474" s="42"/>
      <c r="R474" s="42"/>
      <c r="S474" s="42"/>
      <c r="T474" s="42"/>
      <c r="U474" s="42"/>
      <c r="V474" s="42"/>
      <c r="W474" s="42"/>
      <c r="X474" s="60">
        <f>SUM(E474:W474)</f>
        <v>38</v>
      </c>
    </row>
    <row r="475" spans="1:24" ht="15" customHeight="1">
      <c r="A475" s="10">
        <v>16</v>
      </c>
      <c r="B475" s="33" t="s">
        <v>170</v>
      </c>
      <c r="C475" s="25" t="s">
        <v>104</v>
      </c>
      <c r="D475" s="10">
        <v>1998</v>
      </c>
      <c r="E475" s="5"/>
      <c r="F475" s="66"/>
      <c r="G475" s="61">
        <v>33</v>
      </c>
      <c r="H475" s="61"/>
      <c r="I475" s="10"/>
      <c r="J475" s="10"/>
      <c r="K475" s="10"/>
      <c r="L475" s="10"/>
      <c r="M475" s="10"/>
      <c r="N475" s="30"/>
      <c r="O475" s="43"/>
      <c r="P475" s="47"/>
      <c r="Q475" s="42"/>
      <c r="R475" s="42"/>
      <c r="S475" s="42"/>
      <c r="T475" s="42"/>
      <c r="U475" s="42"/>
      <c r="V475" s="42"/>
      <c r="W475" s="42"/>
      <c r="X475" s="60">
        <f>SUM(E475:W475)</f>
        <v>33</v>
      </c>
    </row>
    <row r="476" spans="1:24" ht="15" customHeight="1">
      <c r="A476" s="10">
        <v>16</v>
      </c>
      <c r="B476" s="33" t="s">
        <v>699</v>
      </c>
      <c r="C476" s="32" t="s">
        <v>700</v>
      </c>
      <c r="D476" s="10">
        <v>1998</v>
      </c>
      <c r="E476" s="5"/>
      <c r="F476" s="10"/>
      <c r="G476" s="10"/>
      <c r="H476" s="10"/>
      <c r="I476" s="10"/>
      <c r="J476" s="10"/>
      <c r="K476" s="10"/>
      <c r="L476" s="10"/>
      <c r="M476" s="10"/>
      <c r="N476" s="44">
        <v>33</v>
      </c>
      <c r="O476" s="44"/>
      <c r="P476" s="48"/>
      <c r="Q476" s="42"/>
      <c r="R476" s="42"/>
      <c r="S476" s="42"/>
      <c r="T476" s="42"/>
      <c r="U476" s="42"/>
      <c r="V476" s="42"/>
      <c r="W476" s="42"/>
      <c r="X476" s="60">
        <f>SUM(E476:W476)</f>
        <v>33</v>
      </c>
    </row>
    <row r="477" spans="1:24" ht="15" customHeight="1">
      <c r="A477" s="10">
        <v>16</v>
      </c>
      <c r="B477" s="11" t="s">
        <v>913</v>
      </c>
      <c r="C477" s="11" t="s">
        <v>6</v>
      </c>
      <c r="D477" s="10">
        <v>1998</v>
      </c>
      <c r="E477" s="5"/>
      <c r="F477" s="10"/>
      <c r="G477" s="10"/>
      <c r="H477" s="10"/>
      <c r="I477" s="10"/>
      <c r="J477" s="10"/>
      <c r="K477" s="10"/>
      <c r="L477" s="10"/>
      <c r="M477" s="10"/>
      <c r="N477" s="30"/>
      <c r="O477" s="43"/>
      <c r="P477" s="47"/>
      <c r="Q477" s="42"/>
      <c r="R477" s="42"/>
      <c r="S477" s="42"/>
      <c r="T477" s="42"/>
      <c r="U477" s="42"/>
      <c r="V477" s="42">
        <v>33</v>
      </c>
      <c r="W477" s="42"/>
      <c r="X477" s="60">
        <f>SUM(E477:W477)</f>
        <v>33</v>
      </c>
    </row>
    <row r="478" spans="1:24" ht="15" customHeight="1">
      <c r="A478" s="10">
        <v>19</v>
      </c>
      <c r="B478" s="33" t="s">
        <v>525</v>
      </c>
      <c r="C478" s="25" t="s">
        <v>545</v>
      </c>
      <c r="D478" s="10">
        <v>1998</v>
      </c>
      <c r="E478" s="5"/>
      <c r="F478" s="66"/>
      <c r="G478" s="10">
        <v>31</v>
      </c>
      <c r="H478" s="10"/>
      <c r="I478" s="10"/>
      <c r="J478" s="10"/>
      <c r="K478" s="10"/>
      <c r="L478" s="10"/>
      <c r="M478" s="10"/>
      <c r="N478" s="30"/>
      <c r="O478" s="43"/>
      <c r="P478" s="47"/>
      <c r="Q478" s="42"/>
      <c r="R478" s="42"/>
      <c r="S478" s="42"/>
      <c r="T478" s="42"/>
      <c r="U478" s="42"/>
      <c r="V478" s="42"/>
      <c r="W478" s="42"/>
      <c r="X478" s="60">
        <f>SUM(E478:W478)</f>
        <v>31</v>
      </c>
    </row>
    <row r="479" spans="1:24" ht="15" customHeight="1">
      <c r="A479" s="10">
        <v>19</v>
      </c>
      <c r="B479" s="11" t="s">
        <v>795</v>
      </c>
      <c r="C479" s="12" t="s">
        <v>794</v>
      </c>
      <c r="D479" s="10">
        <v>1998</v>
      </c>
      <c r="E479" s="5"/>
      <c r="F479" s="10"/>
      <c r="G479" s="10"/>
      <c r="H479" s="10"/>
      <c r="I479" s="10"/>
      <c r="J479" s="10"/>
      <c r="K479" s="10"/>
      <c r="L479" s="10"/>
      <c r="M479" s="10"/>
      <c r="N479" s="30"/>
      <c r="O479" s="43"/>
      <c r="P479" s="47"/>
      <c r="Q479" s="42"/>
      <c r="R479" s="42"/>
      <c r="S479" s="42">
        <v>31</v>
      </c>
      <c r="T479" s="42"/>
      <c r="U479" s="42"/>
      <c r="V479" s="42"/>
      <c r="W479" s="42"/>
      <c r="X479" s="60">
        <f>SUM(E479:W479)</f>
        <v>31</v>
      </c>
    </row>
    <row r="480" spans="1:24" ht="15" customHeight="1">
      <c r="A480" s="10">
        <v>19</v>
      </c>
      <c r="B480" s="11" t="s">
        <v>868</v>
      </c>
      <c r="C480" s="11" t="s">
        <v>813</v>
      </c>
      <c r="D480" s="12">
        <v>1998</v>
      </c>
      <c r="E480" s="5"/>
      <c r="F480" s="10"/>
      <c r="G480" s="10"/>
      <c r="H480" s="10"/>
      <c r="I480" s="10"/>
      <c r="J480" s="10"/>
      <c r="K480" s="10"/>
      <c r="L480" s="10"/>
      <c r="M480" s="10"/>
      <c r="N480" s="30"/>
      <c r="O480" s="43"/>
      <c r="P480" s="47"/>
      <c r="Q480" s="42"/>
      <c r="R480" s="42"/>
      <c r="S480" s="42"/>
      <c r="T480" s="12">
        <v>31</v>
      </c>
      <c r="U480" s="42"/>
      <c r="V480" s="61"/>
      <c r="W480" s="42"/>
      <c r="X480" s="60">
        <f>SUM(E480:W480)</f>
        <v>31</v>
      </c>
    </row>
    <row r="481" spans="1:24" ht="15" customHeight="1">
      <c r="A481" s="10">
        <v>19</v>
      </c>
      <c r="B481" s="11" t="s">
        <v>914</v>
      </c>
      <c r="C481" s="11" t="s">
        <v>905</v>
      </c>
      <c r="D481" s="10">
        <v>1998</v>
      </c>
      <c r="E481" s="5"/>
      <c r="F481" s="10"/>
      <c r="G481" s="10"/>
      <c r="H481" s="10"/>
      <c r="I481" s="10"/>
      <c r="J481" s="10"/>
      <c r="K481" s="10"/>
      <c r="L481" s="10"/>
      <c r="M481" s="10"/>
      <c r="N481" s="30"/>
      <c r="O481" s="43"/>
      <c r="P481" s="47"/>
      <c r="Q481" s="42"/>
      <c r="R481" s="42"/>
      <c r="S481" s="42"/>
      <c r="T481" s="42"/>
      <c r="U481" s="42"/>
      <c r="V481" s="42">
        <v>31</v>
      </c>
      <c r="W481" s="42"/>
      <c r="X481" s="60">
        <f>SUM(E481:W481)</f>
        <v>31</v>
      </c>
    </row>
    <row r="482" spans="1:24" ht="15" customHeight="1">
      <c r="A482" s="10">
        <v>23</v>
      </c>
      <c r="B482" s="11" t="s">
        <v>869</v>
      </c>
      <c r="C482" s="11" t="s">
        <v>234</v>
      </c>
      <c r="D482" s="12">
        <v>1998</v>
      </c>
      <c r="E482" s="5"/>
      <c r="F482" s="10"/>
      <c r="G482" s="10"/>
      <c r="H482" s="10"/>
      <c r="I482" s="10"/>
      <c r="J482" s="10"/>
      <c r="K482" s="10"/>
      <c r="L482" s="10"/>
      <c r="M482" s="10"/>
      <c r="N482" s="30"/>
      <c r="O482" s="43"/>
      <c r="P482" s="47"/>
      <c r="Q482" s="42"/>
      <c r="R482" s="42"/>
      <c r="S482" s="42"/>
      <c r="T482" s="12">
        <v>29</v>
      </c>
      <c r="U482" s="42"/>
      <c r="V482" s="61"/>
      <c r="W482" s="42"/>
      <c r="X482" s="60">
        <f>SUM(E482:W482)</f>
        <v>29</v>
      </c>
    </row>
    <row r="483" spans="1:24" ht="15" customHeight="1">
      <c r="A483" s="10">
        <v>24</v>
      </c>
      <c r="B483" s="33" t="s">
        <v>709</v>
      </c>
      <c r="C483" s="38" t="s">
        <v>710</v>
      </c>
      <c r="D483" s="10">
        <v>1999</v>
      </c>
      <c r="E483" s="5"/>
      <c r="F483" s="10"/>
      <c r="G483" s="10"/>
      <c r="H483" s="10"/>
      <c r="I483" s="10"/>
      <c r="J483" s="10"/>
      <c r="K483" s="10"/>
      <c r="L483" s="10"/>
      <c r="M483" s="10"/>
      <c r="N483" s="30"/>
      <c r="O483" s="42">
        <v>27</v>
      </c>
      <c r="P483" s="49"/>
      <c r="Q483" s="42"/>
      <c r="R483" s="42"/>
      <c r="S483" s="42"/>
      <c r="T483" s="42"/>
      <c r="U483" s="42"/>
      <c r="V483" s="42"/>
      <c r="W483" s="42"/>
      <c r="X483" s="60">
        <f>SUM(E483:W483)</f>
        <v>27</v>
      </c>
    </row>
    <row r="484" spans="1:24" ht="15" customHeight="1">
      <c r="A484" s="10">
        <v>25</v>
      </c>
      <c r="B484" s="9" t="s">
        <v>526</v>
      </c>
      <c r="C484" s="25" t="s">
        <v>545</v>
      </c>
      <c r="D484" s="10">
        <v>1999</v>
      </c>
      <c r="E484" s="10"/>
      <c r="F484" s="10"/>
      <c r="G484" s="10">
        <v>25</v>
      </c>
      <c r="H484" s="10"/>
      <c r="I484" s="10"/>
      <c r="J484" s="10"/>
      <c r="K484" s="10"/>
      <c r="L484" s="10"/>
      <c r="M484" s="10"/>
      <c r="N484" s="30"/>
      <c r="O484" s="43"/>
      <c r="P484" s="47"/>
      <c r="Q484" s="42"/>
      <c r="R484" s="42"/>
      <c r="S484" s="42"/>
      <c r="T484" s="42"/>
      <c r="U484" s="42"/>
      <c r="V484" s="42"/>
      <c r="W484" s="42"/>
      <c r="X484" s="60">
        <f>SUM(E484:W484)</f>
        <v>25</v>
      </c>
    </row>
    <row r="485" spans="1:24" ht="15" customHeight="1">
      <c r="A485" s="10">
        <v>26</v>
      </c>
      <c r="B485" s="33" t="s">
        <v>527</v>
      </c>
      <c r="C485" s="25" t="s">
        <v>545</v>
      </c>
      <c r="D485" s="10">
        <v>1998</v>
      </c>
      <c r="E485" s="5"/>
      <c r="F485" s="10"/>
      <c r="G485" s="10">
        <v>24</v>
      </c>
      <c r="H485" s="10"/>
      <c r="I485" s="10"/>
      <c r="J485" s="10"/>
      <c r="K485" s="10"/>
      <c r="L485" s="10"/>
      <c r="M485" s="10"/>
      <c r="N485" s="30"/>
      <c r="O485" s="43"/>
      <c r="P485" s="47"/>
      <c r="Q485" s="42"/>
      <c r="R485" s="42"/>
      <c r="S485" s="42"/>
      <c r="T485" s="42"/>
      <c r="U485" s="42"/>
      <c r="V485" s="42"/>
      <c r="W485" s="42"/>
      <c r="X485" s="60">
        <f>SUM(E485:W485)</f>
        <v>24</v>
      </c>
    </row>
    <row r="486" spans="1:24" ht="15.75">
      <c r="A486" s="100" t="s">
        <v>157</v>
      </c>
      <c r="B486" s="100"/>
      <c r="C486" s="100"/>
      <c r="D486" s="100"/>
      <c r="E486" s="100"/>
      <c r="F486" s="100"/>
      <c r="G486" s="100"/>
      <c r="H486" s="100"/>
      <c r="I486" s="100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</row>
    <row r="487" spans="1:24" ht="15" customHeight="1">
      <c r="A487" s="68">
        <v>1</v>
      </c>
      <c r="B487" s="19" t="s">
        <v>411</v>
      </c>
      <c r="C487" s="69" t="s">
        <v>240</v>
      </c>
      <c r="D487" s="68">
        <v>1996</v>
      </c>
      <c r="E487" s="10">
        <v>33</v>
      </c>
      <c r="F487" s="10">
        <v>31</v>
      </c>
      <c r="G487" s="10">
        <v>31</v>
      </c>
      <c r="H487" s="10">
        <v>29</v>
      </c>
      <c r="I487" s="10">
        <v>29</v>
      </c>
      <c r="J487" s="10">
        <v>33</v>
      </c>
      <c r="K487" s="10">
        <f>VLOOKUP(B487,'[5]Лист3'!$B$60:$M$62,12,FALSE)</f>
        <v>29</v>
      </c>
      <c r="L487" s="10"/>
      <c r="M487" s="10"/>
      <c r="N487" s="30"/>
      <c r="O487" s="43"/>
      <c r="P487" s="47"/>
      <c r="Q487" s="43"/>
      <c r="R487" s="43"/>
      <c r="S487" s="43"/>
      <c r="T487" s="43"/>
      <c r="U487" s="43"/>
      <c r="V487" s="43"/>
      <c r="W487" s="43"/>
      <c r="X487" s="60">
        <f>SUM(E487:W487)</f>
        <v>215</v>
      </c>
    </row>
    <row r="488" spans="1:24" ht="15" customHeight="1">
      <c r="A488" s="68">
        <v>2</v>
      </c>
      <c r="B488" s="19" t="s">
        <v>496</v>
      </c>
      <c r="C488" s="69" t="s">
        <v>503</v>
      </c>
      <c r="D488" s="68">
        <v>1996</v>
      </c>
      <c r="E488" s="10"/>
      <c r="F488" s="10">
        <v>33</v>
      </c>
      <c r="G488" s="10">
        <v>33</v>
      </c>
      <c r="H488" s="10">
        <v>31</v>
      </c>
      <c r="I488" s="10">
        <v>33</v>
      </c>
      <c r="J488" s="10"/>
      <c r="K488" s="10">
        <f>VLOOKUP(B488,'[5]Лист3'!$B$60:$M$62,12,FALSE)</f>
        <v>33</v>
      </c>
      <c r="L488" s="10"/>
      <c r="M488" s="10"/>
      <c r="N488" s="30"/>
      <c r="O488" s="43"/>
      <c r="P488" s="47">
        <v>31</v>
      </c>
      <c r="Q488" s="43"/>
      <c r="R488" s="43"/>
      <c r="S488" s="43"/>
      <c r="T488" s="43"/>
      <c r="U488" s="43"/>
      <c r="V488" s="43"/>
      <c r="W488" s="43"/>
      <c r="X488" s="60">
        <f>SUM(E488:W488)</f>
        <v>194</v>
      </c>
    </row>
    <row r="489" spans="1:24" ht="15" customHeight="1">
      <c r="A489" s="68">
        <v>2</v>
      </c>
      <c r="B489" s="33" t="s">
        <v>568</v>
      </c>
      <c r="C489" s="38" t="s">
        <v>419</v>
      </c>
      <c r="D489" s="68">
        <v>1997</v>
      </c>
      <c r="E489" s="10"/>
      <c r="F489" s="10"/>
      <c r="G489" s="10"/>
      <c r="H489" s="10">
        <v>33</v>
      </c>
      <c r="I489" s="10">
        <v>31</v>
      </c>
      <c r="J489" s="10"/>
      <c r="K489" s="10">
        <f>VLOOKUP(B489,'[5]Лист3'!$B$60:$M$62,12,FALSE)</f>
        <v>31</v>
      </c>
      <c r="L489" s="10"/>
      <c r="M489" s="10">
        <v>33</v>
      </c>
      <c r="N489" s="30"/>
      <c r="O489" s="43"/>
      <c r="P489" s="47">
        <v>33</v>
      </c>
      <c r="Q489" s="43"/>
      <c r="R489" s="43"/>
      <c r="S489" s="43">
        <v>33</v>
      </c>
      <c r="T489" s="43"/>
      <c r="U489" s="43"/>
      <c r="V489" s="43"/>
      <c r="W489" s="43"/>
      <c r="X489" s="60">
        <f>SUM(E489:W489)</f>
        <v>194</v>
      </c>
    </row>
    <row r="490" spans="1:24" ht="15.75" customHeight="1">
      <c r="A490" s="68">
        <v>4</v>
      </c>
      <c r="B490" s="33" t="s">
        <v>730</v>
      </c>
      <c r="C490" s="33" t="s">
        <v>731</v>
      </c>
      <c r="D490" s="68">
        <v>1997</v>
      </c>
      <c r="E490" s="10"/>
      <c r="F490" s="10"/>
      <c r="G490" s="10"/>
      <c r="H490" s="10"/>
      <c r="I490" s="10"/>
      <c r="J490" s="10"/>
      <c r="K490" s="10"/>
      <c r="L490" s="10"/>
      <c r="M490" s="10"/>
      <c r="N490" s="30"/>
      <c r="O490" s="43"/>
      <c r="P490" s="47"/>
      <c r="Q490" s="43">
        <v>31</v>
      </c>
      <c r="R490" s="43">
        <v>33</v>
      </c>
      <c r="S490" s="43">
        <v>31</v>
      </c>
      <c r="T490" s="43"/>
      <c r="U490" s="43"/>
      <c r="V490" s="43"/>
      <c r="W490" s="43"/>
      <c r="X490" s="60">
        <f>SUM(E490:W490)</f>
        <v>95</v>
      </c>
    </row>
    <row r="491" spans="1:24" ht="15">
      <c r="A491" s="68">
        <v>5</v>
      </c>
      <c r="B491" s="19" t="s">
        <v>412</v>
      </c>
      <c r="C491" s="69" t="s">
        <v>155</v>
      </c>
      <c r="D491" s="68">
        <v>1996</v>
      </c>
      <c r="E491" s="10">
        <v>29</v>
      </c>
      <c r="F491" s="10">
        <v>29</v>
      </c>
      <c r="G491" s="10"/>
      <c r="H491" s="10">
        <v>27</v>
      </c>
      <c r="I491" s="10"/>
      <c r="J491" s="10"/>
      <c r="K491" s="10"/>
      <c r="L491" s="10"/>
      <c r="M491" s="10"/>
      <c r="N491" s="30"/>
      <c r="O491" s="43"/>
      <c r="P491" s="47"/>
      <c r="Q491" s="43"/>
      <c r="R491" s="43"/>
      <c r="S491" s="43"/>
      <c r="T491" s="43"/>
      <c r="U491" s="43"/>
      <c r="V491" s="43"/>
      <c r="W491" s="43"/>
      <c r="X491" s="60">
        <f>SUM(E491:W491)</f>
        <v>85</v>
      </c>
    </row>
    <row r="492" spans="1:24" ht="15">
      <c r="A492" s="68">
        <v>6</v>
      </c>
      <c r="B492" s="19" t="s">
        <v>413</v>
      </c>
      <c r="C492" s="69" t="s">
        <v>155</v>
      </c>
      <c r="D492" s="68">
        <v>1996</v>
      </c>
      <c r="E492" s="10">
        <v>27</v>
      </c>
      <c r="F492" s="10">
        <v>27</v>
      </c>
      <c r="G492" s="10">
        <v>27</v>
      </c>
      <c r="H492" s="10"/>
      <c r="I492" s="10"/>
      <c r="J492" s="10"/>
      <c r="K492" s="10"/>
      <c r="L492" s="10"/>
      <c r="M492" s="10"/>
      <c r="N492" s="30"/>
      <c r="O492" s="43"/>
      <c r="P492" s="47"/>
      <c r="Q492" s="43"/>
      <c r="R492" s="43"/>
      <c r="S492" s="43"/>
      <c r="T492" s="43"/>
      <c r="U492" s="43"/>
      <c r="V492" s="43"/>
      <c r="W492" s="43"/>
      <c r="X492" s="60">
        <f>SUM(E492:W492)</f>
        <v>81</v>
      </c>
    </row>
    <row r="493" spans="1:24" ht="15">
      <c r="A493" s="68">
        <v>7</v>
      </c>
      <c r="B493" s="19" t="s">
        <v>680</v>
      </c>
      <c r="C493" s="69"/>
      <c r="D493" s="68">
        <v>1997</v>
      </c>
      <c r="E493" s="10"/>
      <c r="F493" s="10"/>
      <c r="G493" s="10"/>
      <c r="H493" s="10"/>
      <c r="I493" s="10"/>
      <c r="J493" s="10"/>
      <c r="K493" s="10"/>
      <c r="L493" s="10"/>
      <c r="M493" s="10"/>
      <c r="N493" s="30">
        <v>33</v>
      </c>
      <c r="O493" s="43"/>
      <c r="P493" s="47"/>
      <c r="Q493" s="43">
        <v>33</v>
      </c>
      <c r="R493" s="43"/>
      <c r="S493" s="43"/>
      <c r="T493" s="43"/>
      <c r="U493" s="43"/>
      <c r="V493" s="43"/>
      <c r="W493" s="43"/>
      <c r="X493" s="60">
        <f>SUM(E493:W493)</f>
        <v>66</v>
      </c>
    </row>
    <row r="494" spans="1:24" ht="15">
      <c r="A494" s="68">
        <v>8</v>
      </c>
      <c r="B494" s="11" t="s">
        <v>870</v>
      </c>
      <c r="C494" s="11" t="s">
        <v>813</v>
      </c>
      <c r="D494" s="12">
        <v>1997</v>
      </c>
      <c r="E494" s="10"/>
      <c r="F494" s="10"/>
      <c r="G494" s="10"/>
      <c r="H494" s="10"/>
      <c r="I494" s="10"/>
      <c r="J494" s="10"/>
      <c r="K494" s="10"/>
      <c r="L494" s="10"/>
      <c r="M494" s="10"/>
      <c r="N494" s="30"/>
      <c r="O494" s="43"/>
      <c r="P494" s="47"/>
      <c r="Q494" s="43"/>
      <c r="R494" s="43"/>
      <c r="S494" s="43"/>
      <c r="T494" s="12">
        <v>33</v>
      </c>
      <c r="U494" s="61"/>
      <c r="V494" s="61"/>
      <c r="W494" s="61"/>
      <c r="X494" s="60">
        <f>SUM(E494:W494)</f>
        <v>33</v>
      </c>
    </row>
    <row r="495" spans="1:24" ht="15">
      <c r="A495" s="68">
        <v>8</v>
      </c>
      <c r="B495" s="11" t="s">
        <v>915</v>
      </c>
      <c r="C495" s="11" t="s">
        <v>546</v>
      </c>
      <c r="D495" s="68">
        <v>1997</v>
      </c>
      <c r="E495" s="10"/>
      <c r="F495" s="10"/>
      <c r="G495" s="10"/>
      <c r="H495" s="10"/>
      <c r="I495" s="10"/>
      <c r="J495" s="10"/>
      <c r="K495" s="10"/>
      <c r="L495" s="10"/>
      <c r="M495" s="10"/>
      <c r="N495" s="30"/>
      <c r="O495" s="43"/>
      <c r="P495" s="47"/>
      <c r="Q495" s="43"/>
      <c r="R495" s="43"/>
      <c r="S495" s="43"/>
      <c r="T495" s="43"/>
      <c r="U495" s="43"/>
      <c r="V495" s="43">
        <v>33</v>
      </c>
      <c r="W495" s="43"/>
      <c r="X495" s="60">
        <f>SUM(E495:W495)</f>
        <v>33</v>
      </c>
    </row>
    <row r="496" spans="1:24" ht="15">
      <c r="A496" s="68">
        <v>8</v>
      </c>
      <c r="B496" s="11" t="s">
        <v>945</v>
      </c>
      <c r="C496" s="24" t="s">
        <v>38</v>
      </c>
      <c r="D496" s="68"/>
      <c r="E496" s="10"/>
      <c r="F496" s="10"/>
      <c r="G496" s="10"/>
      <c r="H496" s="10"/>
      <c r="I496" s="10"/>
      <c r="J496" s="10"/>
      <c r="K496" s="10"/>
      <c r="L496" s="10"/>
      <c r="M496" s="10"/>
      <c r="N496" s="30"/>
      <c r="O496" s="43"/>
      <c r="P496" s="47"/>
      <c r="Q496" s="43"/>
      <c r="R496" s="43"/>
      <c r="S496" s="43"/>
      <c r="T496" s="43"/>
      <c r="U496" s="43"/>
      <c r="V496" s="43"/>
      <c r="W496" s="43">
        <v>33</v>
      </c>
      <c r="X496" s="60">
        <f>SUM(E496:W496)</f>
        <v>33</v>
      </c>
    </row>
    <row r="497" spans="1:24" ht="15">
      <c r="A497" s="68">
        <v>11</v>
      </c>
      <c r="B497" s="19" t="s">
        <v>67</v>
      </c>
      <c r="C497" s="69" t="s">
        <v>68</v>
      </c>
      <c r="D497" s="68">
        <v>1997</v>
      </c>
      <c r="E497" s="10">
        <v>31</v>
      </c>
      <c r="F497" s="10"/>
      <c r="G497" s="10"/>
      <c r="H497" s="10"/>
      <c r="I497" s="10"/>
      <c r="J497" s="10"/>
      <c r="K497" s="10"/>
      <c r="L497" s="10"/>
      <c r="M497" s="10"/>
      <c r="N497" s="30"/>
      <c r="O497" s="43"/>
      <c r="P497" s="47"/>
      <c r="Q497" s="43"/>
      <c r="R497" s="43"/>
      <c r="S497" s="43"/>
      <c r="T497" s="43"/>
      <c r="U497" s="43"/>
      <c r="V497" s="43"/>
      <c r="W497" s="43"/>
      <c r="X497" s="60">
        <f>SUM(E497:W497)</f>
        <v>31</v>
      </c>
    </row>
    <row r="498" spans="1:24" ht="15">
      <c r="A498" s="68">
        <v>11</v>
      </c>
      <c r="B498" s="19" t="s">
        <v>681</v>
      </c>
      <c r="C498" s="69" t="s">
        <v>155</v>
      </c>
      <c r="D498" s="68">
        <v>1997</v>
      </c>
      <c r="E498" s="10"/>
      <c r="F498" s="10"/>
      <c r="G498" s="10"/>
      <c r="H498" s="10"/>
      <c r="I498" s="10"/>
      <c r="J498" s="10"/>
      <c r="K498" s="10"/>
      <c r="L498" s="10"/>
      <c r="M498" s="10"/>
      <c r="N498" s="30">
        <v>31</v>
      </c>
      <c r="O498" s="43"/>
      <c r="P498" s="47"/>
      <c r="Q498" s="43"/>
      <c r="R498" s="43"/>
      <c r="S498" s="43"/>
      <c r="T498" s="43"/>
      <c r="U498" s="43"/>
      <c r="V498" s="43"/>
      <c r="W498" s="43"/>
      <c r="X498" s="60">
        <f>SUM(E498:W498)</f>
        <v>31</v>
      </c>
    </row>
    <row r="499" spans="1:24" ht="15">
      <c r="A499" s="68">
        <v>11</v>
      </c>
      <c r="B499" s="11" t="s">
        <v>871</v>
      </c>
      <c r="C499" s="11" t="s">
        <v>813</v>
      </c>
      <c r="D499" s="12">
        <v>1997</v>
      </c>
      <c r="E499" s="10"/>
      <c r="F499" s="10"/>
      <c r="G499" s="10"/>
      <c r="H499" s="10"/>
      <c r="I499" s="10"/>
      <c r="J499" s="10"/>
      <c r="K499" s="10"/>
      <c r="L499" s="10"/>
      <c r="M499" s="10"/>
      <c r="N499" s="30"/>
      <c r="O499" s="43"/>
      <c r="P499" s="47"/>
      <c r="Q499" s="43"/>
      <c r="R499" s="43"/>
      <c r="S499" s="43"/>
      <c r="T499" s="12">
        <v>31</v>
      </c>
      <c r="U499" s="61"/>
      <c r="V499" s="61"/>
      <c r="W499" s="61"/>
      <c r="X499" s="60">
        <f>SUM(E499:W499)</f>
        <v>31</v>
      </c>
    </row>
    <row r="500" spans="1:24" ht="15">
      <c r="A500" s="68">
        <v>14</v>
      </c>
      <c r="B500" s="19" t="s">
        <v>537</v>
      </c>
      <c r="C500" s="69" t="s">
        <v>127</v>
      </c>
      <c r="D500" s="68">
        <v>1996</v>
      </c>
      <c r="E500" s="10"/>
      <c r="F500" s="10"/>
      <c r="G500" s="10">
        <v>29</v>
      </c>
      <c r="H500" s="10"/>
      <c r="I500" s="10"/>
      <c r="J500" s="10"/>
      <c r="K500" s="10"/>
      <c r="L500" s="10"/>
      <c r="M500" s="10"/>
      <c r="N500" s="30"/>
      <c r="O500" s="43"/>
      <c r="P500" s="47"/>
      <c r="Q500" s="43"/>
      <c r="R500" s="43"/>
      <c r="S500" s="43"/>
      <c r="T500" s="43"/>
      <c r="U500" s="43"/>
      <c r="V500" s="43"/>
      <c r="W500" s="43"/>
      <c r="X500" s="60">
        <f>SUM(E500:W500)</f>
        <v>29</v>
      </c>
    </row>
    <row r="501" spans="1:24" ht="15">
      <c r="A501" s="68">
        <v>15</v>
      </c>
      <c r="B501" s="19" t="s">
        <v>414</v>
      </c>
      <c r="C501" s="69" t="s">
        <v>329</v>
      </c>
      <c r="D501" s="68">
        <v>1996</v>
      </c>
      <c r="E501" s="10">
        <v>26</v>
      </c>
      <c r="F501" s="10"/>
      <c r="G501" s="10"/>
      <c r="H501" s="10"/>
      <c r="I501" s="10"/>
      <c r="J501" s="10"/>
      <c r="K501" s="10"/>
      <c r="L501" s="10"/>
      <c r="M501" s="10"/>
      <c r="N501" s="30"/>
      <c r="O501" s="43"/>
      <c r="P501" s="47"/>
      <c r="Q501" s="43"/>
      <c r="R501" s="43"/>
      <c r="S501" s="43"/>
      <c r="T501" s="43"/>
      <c r="U501" s="43"/>
      <c r="V501" s="43"/>
      <c r="W501" s="43"/>
      <c r="X501" s="60">
        <f>SUM(E501:W501)</f>
        <v>26</v>
      </c>
    </row>
    <row r="502" spans="1:24" ht="15">
      <c r="A502" s="68">
        <v>16</v>
      </c>
      <c r="B502" s="19" t="s">
        <v>415</v>
      </c>
      <c r="C502" s="69" t="s">
        <v>328</v>
      </c>
      <c r="D502" s="68">
        <v>1996</v>
      </c>
      <c r="E502" s="10">
        <v>25</v>
      </c>
      <c r="F502" s="10"/>
      <c r="G502" s="10"/>
      <c r="H502" s="10"/>
      <c r="I502" s="10"/>
      <c r="J502" s="10"/>
      <c r="K502" s="10"/>
      <c r="L502" s="10"/>
      <c r="M502" s="10"/>
      <c r="N502" s="30"/>
      <c r="O502" s="43"/>
      <c r="P502" s="47"/>
      <c r="Q502" s="43"/>
      <c r="R502" s="43"/>
      <c r="S502" s="43"/>
      <c r="T502" s="43"/>
      <c r="U502" s="43"/>
      <c r="V502" s="43"/>
      <c r="W502" s="43"/>
      <c r="X502" s="60">
        <f>SUM(E502:W502)</f>
        <v>25</v>
      </c>
    </row>
    <row r="503" spans="1:24" ht="15">
      <c r="A503" s="68">
        <v>17</v>
      </c>
      <c r="B503" s="19" t="s">
        <v>416</v>
      </c>
      <c r="C503" s="69" t="s">
        <v>155</v>
      </c>
      <c r="D503" s="68">
        <v>1997</v>
      </c>
      <c r="E503" s="10">
        <v>24</v>
      </c>
      <c r="F503" s="10"/>
      <c r="G503" s="10"/>
      <c r="H503" s="10"/>
      <c r="I503" s="10"/>
      <c r="J503" s="10"/>
      <c r="K503" s="10"/>
      <c r="L503" s="10"/>
      <c r="M503" s="10"/>
      <c r="N503" s="30"/>
      <c r="O503" s="43"/>
      <c r="P503" s="47"/>
      <c r="Q503" s="43"/>
      <c r="R503" s="43"/>
      <c r="S503" s="43"/>
      <c r="T503" s="43"/>
      <c r="U503" s="43"/>
      <c r="V503" s="43"/>
      <c r="W503" s="43"/>
      <c r="X503" s="60">
        <f>SUM(E503:W503)</f>
        <v>24</v>
      </c>
    </row>
    <row r="504" spans="1:24" ht="15">
      <c r="A504" s="68">
        <v>18</v>
      </c>
      <c r="B504" s="19" t="s">
        <v>417</v>
      </c>
      <c r="C504" s="69" t="s">
        <v>155</v>
      </c>
      <c r="D504" s="68">
        <v>1996</v>
      </c>
      <c r="E504" s="10">
        <v>23</v>
      </c>
      <c r="F504" s="10"/>
      <c r="G504" s="10"/>
      <c r="H504" s="10"/>
      <c r="I504" s="10"/>
      <c r="J504" s="10"/>
      <c r="K504" s="10"/>
      <c r="L504" s="10"/>
      <c r="M504" s="10"/>
      <c r="N504" s="30"/>
      <c r="O504" s="43"/>
      <c r="P504" s="47"/>
      <c r="Q504" s="43"/>
      <c r="R504" s="43"/>
      <c r="S504" s="43"/>
      <c r="T504" s="43"/>
      <c r="U504" s="43"/>
      <c r="V504" s="43"/>
      <c r="W504" s="43"/>
      <c r="X504" s="60">
        <f>SUM(E504:W504)</f>
        <v>23</v>
      </c>
    </row>
    <row r="505" spans="1:24" ht="15">
      <c r="A505" s="68">
        <v>19</v>
      </c>
      <c r="B505" s="19" t="s">
        <v>246</v>
      </c>
      <c r="C505" s="69" t="s">
        <v>155</v>
      </c>
      <c r="D505" s="68">
        <v>1998</v>
      </c>
      <c r="E505" s="10">
        <v>22</v>
      </c>
      <c r="F505" s="10"/>
      <c r="G505" s="10"/>
      <c r="H505" s="10"/>
      <c r="I505" s="10"/>
      <c r="J505" s="10"/>
      <c r="K505" s="10"/>
      <c r="L505" s="10"/>
      <c r="M505" s="10"/>
      <c r="N505" s="30"/>
      <c r="O505" s="43"/>
      <c r="P505" s="47"/>
      <c r="Q505" s="43"/>
      <c r="R505" s="43"/>
      <c r="S505" s="43"/>
      <c r="T505" s="43"/>
      <c r="U505" s="43"/>
      <c r="V505" s="43"/>
      <c r="W505" s="43"/>
      <c r="X505" s="60">
        <f>SUM(E505:W505)</f>
        <v>22</v>
      </c>
    </row>
    <row r="506" spans="1:24" ht="15.75">
      <c r="A506" s="100" t="s">
        <v>225</v>
      </c>
      <c r="B506" s="100"/>
      <c r="C506" s="100"/>
      <c r="D506" s="100"/>
      <c r="E506" s="100"/>
      <c r="F506" s="100"/>
      <c r="G506" s="100"/>
      <c r="H506" s="100"/>
      <c r="I506" s="100"/>
      <c r="J506" s="100"/>
      <c r="K506" s="100"/>
      <c r="L506" s="100"/>
      <c r="M506" s="100"/>
      <c r="N506" s="100"/>
      <c r="O506" s="100"/>
      <c r="P506" s="100"/>
      <c r="Q506" s="100"/>
      <c r="R506" s="100"/>
      <c r="S506" s="100"/>
      <c r="T506" s="100"/>
      <c r="U506" s="100"/>
      <c r="V506" s="100"/>
      <c r="W506" s="100"/>
      <c r="X506" s="100"/>
    </row>
    <row r="507" spans="1:24" ht="14.25" customHeight="1">
      <c r="A507" s="68">
        <v>1</v>
      </c>
      <c r="B507" s="19" t="s">
        <v>262</v>
      </c>
      <c r="C507" s="69" t="s">
        <v>419</v>
      </c>
      <c r="D507" s="68">
        <v>1996</v>
      </c>
      <c r="E507" s="10">
        <v>31</v>
      </c>
      <c r="F507" s="10">
        <v>33</v>
      </c>
      <c r="G507" s="10">
        <v>33</v>
      </c>
      <c r="H507" s="10">
        <v>31</v>
      </c>
      <c r="I507" s="10">
        <v>33</v>
      </c>
      <c r="J507" s="10"/>
      <c r="K507" s="10">
        <v>33</v>
      </c>
      <c r="L507" s="10"/>
      <c r="M507" s="10"/>
      <c r="N507" s="30"/>
      <c r="O507" s="43"/>
      <c r="P507" s="47">
        <v>33</v>
      </c>
      <c r="Q507" s="43"/>
      <c r="R507" s="43"/>
      <c r="S507" s="43"/>
      <c r="T507" s="43"/>
      <c r="U507" s="43"/>
      <c r="V507" s="43">
        <v>33</v>
      </c>
      <c r="W507" s="43"/>
      <c r="X507" s="60">
        <f>SUM(E507:W507)</f>
        <v>260</v>
      </c>
    </row>
    <row r="508" spans="1:24" ht="15">
      <c r="A508" s="68">
        <v>2</v>
      </c>
      <c r="B508" s="19" t="s">
        <v>497</v>
      </c>
      <c r="C508" s="69" t="s">
        <v>155</v>
      </c>
      <c r="D508" s="68">
        <v>1997</v>
      </c>
      <c r="E508" s="10"/>
      <c r="F508" s="10">
        <v>31</v>
      </c>
      <c r="G508" s="10">
        <v>31</v>
      </c>
      <c r="H508" s="10">
        <v>33</v>
      </c>
      <c r="I508" s="10">
        <v>31</v>
      </c>
      <c r="J508" s="10">
        <v>33</v>
      </c>
      <c r="K508" s="10"/>
      <c r="L508" s="10"/>
      <c r="M508" s="10"/>
      <c r="N508" s="30"/>
      <c r="O508" s="43"/>
      <c r="P508" s="47"/>
      <c r="Q508" s="43"/>
      <c r="R508" s="43"/>
      <c r="S508" s="43"/>
      <c r="T508" s="43"/>
      <c r="U508" s="43"/>
      <c r="V508" s="43"/>
      <c r="W508" s="43"/>
      <c r="X508" s="60">
        <f>SUM(E508:W508)</f>
        <v>159</v>
      </c>
    </row>
    <row r="509" spans="1:24" ht="15">
      <c r="A509" s="68">
        <v>3</v>
      </c>
      <c r="B509" s="19" t="s">
        <v>98</v>
      </c>
      <c r="C509" s="69" t="s">
        <v>155</v>
      </c>
      <c r="D509" s="68">
        <v>1997</v>
      </c>
      <c r="E509" s="10">
        <v>29</v>
      </c>
      <c r="F509" s="10">
        <v>29</v>
      </c>
      <c r="G509" s="10"/>
      <c r="H509" s="10"/>
      <c r="I509" s="10"/>
      <c r="J509" s="10"/>
      <c r="K509" s="10"/>
      <c r="L509" s="10"/>
      <c r="M509" s="10"/>
      <c r="N509" s="30"/>
      <c r="O509" s="43"/>
      <c r="P509" s="47"/>
      <c r="Q509" s="43">
        <v>33</v>
      </c>
      <c r="R509" s="43"/>
      <c r="S509" s="43"/>
      <c r="T509" s="43"/>
      <c r="U509" s="43"/>
      <c r="V509" s="43"/>
      <c r="W509" s="43"/>
      <c r="X509" s="60">
        <f>SUM(E509:W509)</f>
        <v>91</v>
      </c>
    </row>
    <row r="510" spans="1:24" ht="15">
      <c r="A510" s="68">
        <v>4</v>
      </c>
      <c r="B510" s="11" t="s">
        <v>873</v>
      </c>
      <c r="C510" s="11" t="s">
        <v>874</v>
      </c>
      <c r="D510" s="12">
        <v>1997</v>
      </c>
      <c r="E510" s="10"/>
      <c r="F510" s="10"/>
      <c r="G510" s="10"/>
      <c r="H510" s="10"/>
      <c r="I510" s="10"/>
      <c r="J510" s="10"/>
      <c r="K510" s="10"/>
      <c r="L510" s="10"/>
      <c r="M510" s="10"/>
      <c r="N510" s="30"/>
      <c r="O510" s="43"/>
      <c r="P510" s="47"/>
      <c r="Q510" s="43"/>
      <c r="R510" s="43"/>
      <c r="S510" s="43"/>
      <c r="T510" s="43">
        <v>31</v>
      </c>
      <c r="U510" s="43"/>
      <c r="V510" s="43"/>
      <c r="W510" s="43">
        <v>33</v>
      </c>
      <c r="X510" s="60">
        <f>SUM(E510:W510)</f>
        <v>64</v>
      </c>
    </row>
    <row r="511" spans="1:24" ht="15">
      <c r="A511" s="68">
        <v>5</v>
      </c>
      <c r="B511" s="19" t="s">
        <v>224</v>
      </c>
      <c r="C511" s="69" t="s">
        <v>546</v>
      </c>
      <c r="D511" s="68">
        <v>1997</v>
      </c>
      <c r="E511" s="10"/>
      <c r="F511" s="10"/>
      <c r="G511" s="10">
        <v>29</v>
      </c>
      <c r="H511" s="10"/>
      <c r="I511" s="10">
        <v>29</v>
      </c>
      <c r="J511" s="10"/>
      <c r="K511" s="10"/>
      <c r="L511" s="10"/>
      <c r="M511" s="10"/>
      <c r="N511" s="30"/>
      <c r="O511" s="43"/>
      <c r="P511" s="47"/>
      <c r="Q511" s="43"/>
      <c r="R511" s="43"/>
      <c r="S511" s="43"/>
      <c r="T511" s="43"/>
      <c r="U511" s="43"/>
      <c r="V511" s="43"/>
      <c r="W511" s="43"/>
      <c r="X511" s="60">
        <f>SUM(E511:W511)</f>
        <v>58</v>
      </c>
    </row>
    <row r="512" spans="1:24" ht="15">
      <c r="A512" s="68">
        <v>6</v>
      </c>
      <c r="B512" s="19" t="s">
        <v>418</v>
      </c>
      <c r="C512" s="69" t="s">
        <v>155</v>
      </c>
      <c r="D512" s="68">
        <v>1997</v>
      </c>
      <c r="E512" s="10">
        <v>33</v>
      </c>
      <c r="F512" s="10"/>
      <c r="G512" s="10"/>
      <c r="H512" s="10"/>
      <c r="I512" s="10"/>
      <c r="J512" s="10"/>
      <c r="K512" s="10"/>
      <c r="L512" s="10"/>
      <c r="M512" s="10"/>
      <c r="N512" s="30"/>
      <c r="O512" s="43"/>
      <c r="P512" s="47"/>
      <c r="Q512" s="43"/>
      <c r="R512" s="43"/>
      <c r="S512" s="43"/>
      <c r="T512" s="43"/>
      <c r="U512" s="43"/>
      <c r="V512" s="43"/>
      <c r="W512" s="43"/>
      <c r="X512" s="60">
        <f>SUM(E512:W512)</f>
        <v>33</v>
      </c>
    </row>
    <row r="513" spans="1:24" ht="15">
      <c r="A513" s="68">
        <v>6</v>
      </c>
      <c r="B513" s="11" t="s">
        <v>872</v>
      </c>
      <c r="C513" s="11" t="s">
        <v>836</v>
      </c>
      <c r="D513" s="12">
        <v>1996</v>
      </c>
      <c r="E513" s="10"/>
      <c r="F513" s="10"/>
      <c r="G513" s="10"/>
      <c r="H513" s="10"/>
      <c r="I513" s="10"/>
      <c r="J513" s="10"/>
      <c r="K513" s="10"/>
      <c r="L513" s="10"/>
      <c r="M513" s="10"/>
      <c r="N513" s="30"/>
      <c r="O513" s="43"/>
      <c r="P513" s="47"/>
      <c r="Q513" s="43"/>
      <c r="R513" s="43"/>
      <c r="S513" s="43"/>
      <c r="T513" s="43">
        <v>33</v>
      </c>
      <c r="U513" s="43"/>
      <c r="V513" s="43"/>
      <c r="W513" s="43"/>
      <c r="X513" s="60">
        <f>SUM(E513:W513)</f>
        <v>33</v>
      </c>
    </row>
    <row r="514" spans="1:24" ht="15">
      <c r="A514" s="68">
        <v>8</v>
      </c>
      <c r="B514" s="19" t="s">
        <v>420</v>
      </c>
      <c r="C514" s="69" t="s">
        <v>155</v>
      </c>
      <c r="D514" s="68">
        <v>1996</v>
      </c>
      <c r="E514" s="10">
        <v>27</v>
      </c>
      <c r="F514" s="10"/>
      <c r="G514" s="10"/>
      <c r="H514" s="10"/>
      <c r="I514" s="10"/>
      <c r="J514" s="10"/>
      <c r="K514" s="10"/>
      <c r="L514" s="10"/>
      <c r="M514" s="10"/>
      <c r="N514" s="30"/>
      <c r="O514" s="43"/>
      <c r="P514" s="47"/>
      <c r="Q514" s="43"/>
      <c r="R514" s="43"/>
      <c r="S514" s="43"/>
      <c r="T514" s="43"/>
      <c r="U514" s="43"/>
      <c r="V514" s="43"/>
      <c r="W514" s="43"/>
      <c r="X514" s="60">
        <f>SUM(E514:W514)</f>
        <v>27</v>
      </c>
    </row>
    <row r="515" spans="1:24" ht="15">
      <c r="A515" s="68">
        <v>9</v>
      </c>
      <c r="B515" s="19" t="s">
        <v>421</v>
      </c>
      <c r="C515" s="69" t="s">
        <v>155</v>
      </c>
      <c r="D515" s="68">
        <v>1997</v>
      </c>
      <c r="E515" s="10">
        <v>26</v>
      </c>
      <c r="F515" s="10"/>
      <c r="G515" s="10"/>
      <c r="H515" s="10"/>
      <c r="I515" s="10"/>
      <c r="J515" s="10"/>
      <c r="K515" s="10"/>
      <c r="L515" s="10"/>
      <c r="M515" s="10"/>
      <c r="N515" s="30"/>
      <c r="O515" s="43"/>
      <c r="P515" s="47"/>
      <c r="Q515" s="43"/>
      <c r="R515" s="43"/>
      <c r="S515" s="43"/>
      <c r="T515" s="43"/>
      <c r="U515" s="43"/>
      <c r="V515" s="43"/>
      <c r="W515" s="43"/>
      <c r="X515" s="60">
        <f>SUM(E515:W515)</f>
        <v>26</v>
      </c>
    </row>
    <row r="516" spans="1:24" ht="15">
      <c r="A516" s="68">
        <v>10</v>
      </c>
      <c r="B516" s="19" t="s">
        <v>422</v>
      </c>
      <c r="C516" s="69" t="s">
        <v>155</v>
      </c>
      <c r="D516" s="68">
        <v>1997</v>
      </c>
      <c r="E516" s="10">
        <v>25</v>
      </c>
      <c r="F516" s="10"/>
      <c r="G516" s="10"/>
      <c r="H516" s="10"/>
      <c r="I516" s="10"/>
      <c r="J516" s="10"/>
      <c r="K516" s="10"/>
      <c r="L516" s="10"/>
      <c r="M516" s="10"/>
      <c r="N516" s="30"/>
      <c r="O516" s="43"/>
      <c r="P516" s="47"/>
      <c r="Q516" s="43"/>
      <c r="R516" s="43"/>
      <c r="S516" s="43"/>
      <c r="T516" s="43"/>
      <c r="U516" s="43"/>
      <c r="V516" s="43"/>
      <c r="W516" s="43"/>
      <c r="X516" s="60">
        <f>SUM(E516:W516)</f>
        <v>25</v>
      </c>
    </row>
    <row r="517" spans="1:24" ht="15">
      <c r="A517" s="68">
        <v>11</v>
      </c>
      <c r="B517" s="19" t="s">
        <v>423</v>
      </c>
      <c r="C517" s="69" t="s">
        <v>155</v>
      </c>
      <c r="D517" s="68">
        <v>1996</v>
      </c>
      <c r="E517" s="10">
        <v>24</v>
      </c>
      <c r="F517" s="10"/>
      <c r="G517" s="10"/>
      <c r="H517" s="10"/>
      <c r="I517" s="10"/>
      <c r="J517" s="10"/>
      <c r="K517" s="10"/>
      <c r="L517" s="10"/>
      <c r="M517" s="10"/>
      <c r="N517" s="30"/>
      <c r="O517" s="43"/>
      <c r="P517" s="47"/>
      <c r="Q517" s="43"/>
      <c r="R517" s="43"/>
      <c r="S517" s="43"/>
      <c r="T517" s="43"/>
      <c r="U517" s="43"/>
      <c r="V517" s="43"/>
      <c r="W517" s="43"/>
      <c r="X517" s="60">
        <f>SUM(E517:W517)</f>
        <v>24</v>
      </c>
    </row>
    <row r="518" spans="1:24" ht="15">
      <c r="A518" s="68">
        <v>12</v>
      </c>
      <c r="B518" s="19" t="s">
        <v>181</v>
      </c>
      <c r="C518" s="69" t="s">
        <v>155</v>
      </c>
      <c r="D518" s="68">
        <v>1997</v>
      </c>
      <c r="E518" s="10">
        <v>23</v>
      </c>
      <c r="F518" s="10"/>
      <c r="G518" s="10"/>
      <c r="H518" s="10"/>
      <c r="I518" s="10"/>
      <c r="J518" s="10"/>
      <c r="K518" s="10"/>
      <c r="L518" s="10"/>
      <c r="M518" s="10"/>
      <c r="N518" s="30"/>
      <c r="O518" s="43"/>
      <c r="P518" s="47"/>
      <c r="Q518" s="43"/>
      <c r="R518" s="43"/>
      <c r="S518" s="43"/>
      <c r="T518" s="43"/>
      <c r="U518" s="43"/>
      <c r="V518" s="43"/>
      <c r="W518" s="43"/>
      <c r="X518" s="60">
        <f>SUM(E518:W518)</f>
        <v>23</v>
      </c>
    </row>
    <row r="519" spans="1:24" ht="15.75">
      <c r="A519" s="100" t="s">
        <v>138</v>
      </c>
      <c r="B519" s="100"/>
      <c r="C519" s="100"/>
      <c r="D519" s="100"/>
      <c r="E519" s="100"/>
      <c r="F519" s="100"/>
      <c r="G519" s="100"/>
      <c r="H519" s="100"/>
      <c r="I519" s="100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0"/>
      <c r="W519" s="100"/>
      <c r="X519" s="100"/>
    </row>
    <row r="520" spans="1:24" ht="15">
      <c r="A520" s="68">
        <v>1</v>
      </c>
      <c r="B520" s="19" t="s">
        <v>425</v>
      </c>
      <c r="C520" s="69" t="s">
        <v>15</v>
      </c>
      <c r="D520" s="68">
        <v>1977</v>
      </c>
      <c r="E520" s="10">
        <v>27</v>
      </c>
      <c r="F520" s="10"/>
      <c r="G520" s="10">
        <v>31</v>
      </c>
      <c r="H520" s="10"/>
      <c r="I520" s="10"/>
      <c r="J520" s="10"/>
      <c r="K520" s="10">
        <v>33</v>
      </c>
      <c r="L520" s="10">
        <f>VLOOKUP(B520,'[6]Лист1'!$B$123:$M$125,12,FALSE)</f>
        <v>33</v>
      </c>
      <c r="M520" s="10">
        <v>33</v>
      </c>
      <c r="N520" s="44">
        <v>33</v>
      </c>
      <c r="O520" s="42">
        <v>29</v>
      </c>
      <c r="P520" s="49"/>
      <c r="Q520" s="42">
        <f>VLOOKUP(B520,'[10]Финал'!$B$136:$H$145,7,FALSE)</f>
        <v>24</v>
      </c>
      <c r="R520" s="42">
        <v>31</v>
      </c>
      <c r="S520" s="42">
        <v>33</v>
      </c>
      <c r="T520" s="42"/>
      <c r="U520" s="42"/>
      <c r="V520" s="42"/>
      <c r="W520" s="42"/>
      <c r="X520" s="60">
        <f>SUM(E520:W520)</f>
        <v>307</v>
      </c>
    </row>
    <row r="521" spans="1:24" ht="15">
      <c r="A521" s="68">
        <v>2</v>
      </c>
      <c r="B521" s="19" t="s">
        <v>424</v>
      </c>
      <c r="C521" s="69" t="s">
        <v>299</v>
      </c>
      <c r="D521" s="68">
        <v>1992</v>
      </c>
      <c r="E521" s="10">
        <v>29</v>
      </c>
      <c r="F521" s="10">
        <v>33</v>
      </c>
      <c r="G521" s="10"/>
      <c r="H521" s="10">
        <v>29</v>
      </c>
      <c r="I521" s="10"/>
      <c r="J521" s="10">
        <v>33</v>
      </c>
      <c r="K521" s="10">
        <v>31</v>
      </c>
      <c r="L521" s="10"/>
      <c r="M521" s="10"/>
      <c r="N521" s="30"/>
      <c r="O521" s="43"/>
      <c r="P521" s="47"/>
      <c r="Q521" s="42">
        <f>VLOOKUP(B521,'[10]Финал'!$B$136:$H$145,7,FALSE)</f>
        <v>25</v>
      </c>
      <c r="R521" s="42">
        <v>29</v>
      </c>
      <c r="S521" s="42"/>
      <c r="T521" s="42"/>
      <c r="U521" s="42"/>
      <c r="V521" s="42"/>
      <c r="W521" s="42">
        <v>33</v>
      </c>
      <c r="X521" s="60">
        <f>SUM(E521:W521)</f>
        <v>242</v>
      </c>
    </row>
    <row r="522" spans="1:24" ht="15.75" customHeight="1">
      <c r="A522" s="68">
        <v>3</v>
      </c>
      <c r="B522" s="19" t="s">
        <v>60</v>
      </c>
      <c r="C522" s="69" t="s">
        <v>47</v>
      </c>
      <c r="D522" s="68">
        <v>1993</v>
      </c>
      <c r="E522" s="10">
        <v>33</v>
      </c>
      <c r="F522" s="10"/>
      <c r="G522" s="10">
        <v>33</v>
      </c>
      <c r="H522" s="10">
        <v>31</v>
      </c>
      <c r="I522" s="10">
        <v>33</v>
      </c>
      <c r="J522" s="10"/>
      <c r="K522" s="10"/>
      <c r="L522" s="10"/>
      <c r="M522" s="10"/>
      <c r="N522" s="30"/>
      <c r="O522" s="43"/>
      <c r="P522" s="47"/>
      <c r="Q522" s="42"/>
      <c r="R522" s="42"/>
      <c r="S522" s="42"/>
      <c r="T522" s="42"/>
      <c r="U522" s="42"/>
      <c r="V522" s="42"/>
      <c r="W522" s="42"/>
      <c r="X522" s="60">
        <f>SUM(E522:W522)</f>
        <v>130</v>
      </c>
    </row>
    <row r="523" spans="1:24" ht="15">
      <c r="A523" s="68">
        <v>4</v>
      </c>
      <c r="B523" s="19" t="s">
        <v>215</v>
      </c>
      <c r="C523" s="69" t="s">
        <v>15</v>
      </c>
      <c r="D523" s="68">
        <v>1995</v>
      </c>
      <c r="E523" s="10">
        <v>26</v>
      </c>
      <c r="F523" s="10"/>
      <c r="G523" s="10"/>
      <c r="H523" s="10"/>
      <c r="I523" s="10"/>
      <c r="J523" s="10"/>
      <c r="K523" s="10"/>
      <c r="L523" s="10"/>
      <c r="M523" s="10"/>
      <c r="N523" s="30"/>
      <c r="O523" s="42">
        <v>31</v>
      </c>
      <c r="P523" s="49"/>
      <c r="Q523" s="42"/>
      <c r="R523" s="42"/>
      <c r="S523" s="42"/>
      <c r="T523" s="42">
        <v>33</v>
      </c>
      <c r="U523" s="42">
        <v>31</v>
      </c>
      <c r="V523" s="42"/>
      <c r="W523" s="42"/>
      <c r="X523" s="60">
        <f>SUM(E523:W523)</f>
        <v>121</v>
      </c>
    </row>
    <row r="524" spans="1:24" ht="15">
      <c r="A524" s="68">
        <v>5</v>
      </c>
      <c r="B524" s="33" t="s">
        <v>732</v>
      </c>
      <c r="C524" s="33" t="s">
        <v>733</v>
      </c>
      <c r="D524" s="68">
        <v>1992</v>
      </c>
      <c r="E524" s="10"/>
      <c r="F524" s="10"/>
      <c r="G524" s="10"/>
      <c r="H524" s="10"/>
      <c r="I524" s="10"/>
      <c r="J524" s="10"/>
      <c r="K524" s="10"/>
      <c r="L524" s="10"/>
      <c r="M524" s="10"/>
      <c r="N524" s="30"/>
      <c r="O524" s="43"/>
      <c r="P524" s="47"/>
      <c r="Q524" s="42">
        <v>33</v>
      </c>
      <c r="R524" s="42"/>
      <c r="S524" s="42"/>
      <c r="T524" s="42"/>
      <c r="U524" s="42">
        <v>33</v>
      </c>
      <c r="V524" s="42"/>
      <c r="W524" s="42"/>
      <c r="X524" s="60">
        <f>SUM(E524:W524)</f>
        <v>66</v>
      </c>
    </row>
    <row r="525" spans="1:24" ht="15">
      <c r="A525" s="68">
        <v>6</v>
      </c>
      <c r="B525" s="19" t="s">
        <v>576</v>
      </c>
      <c r="C525" s="38" t="s">
        <v>577</v>
      </c>
      <c r="D525" s="68">
        <v>1983</v>
      </c>
      <c r="E525" s="10"/>
      <c r="F525" s="10"/>
      <c r="G525" s="10"/>
      <c r="H525" s="10">
        <v>33</v>
      </c>
      <c r="I525" s="10"/>
      <c r="J525" s="10"/>
      <c r="K525" s="10"/>
      <c r="L525" s="10"/>
      <c r="M525" s="10"/>
      <c r="N525" s="30"/>
      <c r="O525" s="43"/>
      <c r="P525" s="47"/>
      <c r="Q525" s="42">
        <f>VLOOKUP(B525,'[10]Финал'!$B$136:$H$145,7,FALSE)</f>
        <v>31</v>
      </c>
      <c r="R525" s="42"/>
      <c r="S525" s="42"/>
      <c r="T525" s="42"/>
      <c r="U525" s="42"/>
      <c r="V525" s="42"/>
      <c r="W525" s="42"/>
      <c r="X525" s="60">
        <f>SUM(E525:W525)</f>
        <v>64</v>
      </c>
    </row>
    <row r="526" spans="1:24" ht="15">
      <c r="A526" s="68">
        <v>7</v>
      </c>
      <c r="B526" s="33" t="s">
        <v>663</v>
      </c>
      <c r="C526" s="38"/>
      <c r="D526" s="68">
        <v>1979</v>
      </c>
      <c r="E526" s="10"/>
      <c r="F526" s="10"/>
      <c r="G526" s="10"/>
      <c r="H526" s="10"/>
      <c r="I526" s="10"/>
      <c r="J526" s="10"/>
      <c r="K526" s="10"/>
      <c r="L526" s="10">
        <f>VLOOKUP(B526,'[6]Лист1'!$B$123:$M$125,12,FALSE)</f>
        <v>31</v>
      </c>
      <c r="M526" s="10">
        <v>31</v>
      </c>
      <c r="N526" s="30"/>
      <c r="O526" s="43"/>
      <c r="P526" s="47"/>
      <c r="Q526" s="42"/>
      <c r="R526" s="42"/>
      <c r="S526" s="42"/>
      <c r="T526" s="42"/>
      <c r="U526" s="42"/>
      <c r="V526" s="42"/>
      <c r="W526" s="42"/>
      <c r="X526" s="60">
        <f>SUM(E526:W526)</f>
        <v>62</v>
      </c>
    </row>
    <row r="527" spans="1:24" ht="15">
      <c r="A527" s="68">
        <v>8</v>
      </c>
      <c r="B527" s="33" t="s">
        <v>735</v>
      </c>
      <c r="C527" s="33" t="b">
        <v>1</v>
      </c>
      <c r="D527" s="68">
        <v>1987</v>
      </c>
      <c r="E527" s="10"/>
      <c r="F527" s="10"/>
      <c r="G527" s="10"/>
      <c r="H527" s="10"/>
      <c r="I527" s="10"/>
      <c r="J527" s="10"/>
      <c r="K527" s="10"/>
      <c r="L527" s="10"/>
      <c r="M527" s="10"/>
      <c r="N527" s="30"/>
      <c r="O527" s="43"/>
      <c r="P527" s="47"/>
      <c r="Q527" s="42">
        <v>26</v>
      </c>
      <c r="R527" s="42">
        <v>33</v>
      </c>
      <c r="S527" s="42"/>
      <c r="T527" s="42"/>
      <c r="U527" s="42"/>
      <c r="V527" s="42"/>
      <c r="W527" s="42"/>
      <c r="X527" s="60">
        <f>SUM(E527:W527)</f>
        <v>59</v>
      </c>
    </row>
    <row r="528" spans="1:24" ht="15">
      <c r="A528" s="68">
        <v>9</v>
      </c>
      <c r="B528" s="19" t="s">
        <v>500</v>
      </c>
      <c r="C528" s="69" t="s">
        <v>504</v>
      </c>
      <c r="D528" s="68">
        <v>1986</v>
      </c>
      <c r="E528" s="10"/>
      <c r="F528" s="10">
        <v>31</v>
      </c>
      <c r="G528" s="10"/>
      <c r="H528" s="10"/>
      <c r="I528" s="10"/>
      <c r="J528" s="10"/>
      <c r="K528" s="10"/>
      <c r="L528" s="10"/>
      <c r="M528" s="10"/>
      <c r="N528" s="30"/>
      <c r="O528" s="43"/>
      <c r="P528" s="47"/>
      <c r="Q528" s="42">
        <f>VLOOKUP(B528,'[10]Финал'!$B$136:$H$145,7,FALSE)</f>
        <v>23</v>
      </c>
      <c r="R528" s="42"/>
      <c r="S528" s="42"/>
      <c r="T528" s="42"/>
      <c r="U528" s="42"/>
      <c r="V528" s="42"/>
      <c r="W528" s="42"/>
      <c r="X528" s="60">
        <f>SUM(E528:W528)</f>
        <v>54</v>
      </c>
    </row>
    <row r="529" spans="1:24" ht="15">
      <c r="A529" s="68">
        <v>10</v>
      </c>
      <c r="B529" s="19" t="s">
        <v>613</v>
      </c>
      <c r="C529" s="38" t="s">
        <v>706</v>
      </c>
      <c r="D529" s="68">
        <v>1976</v>
      </c>
      <c r="E529" s="10"/>
      <c r="F529" s="10"/>
      <c r="G529" s="10"/>
      <c r="H529" s="10"/>
      <c r="I529" s="10"/>
      <c r="J529" s="10"/>
      <c r="K529" s="10"/>
      <c r="L529" s="10"/>
      <c r="M529" s="10"/>
      <c r="N529" s="30"/>
      <c r="O529" s="42">
        <v>33</v>
      </c>
      <c r="P529" s="49"/>
      <c r="Q529" s="42"/>
      <c r="R529" s="42"/>
      <c r="S529" s="42"/>
      <c r="T529" s="42"/>
      <c r="U529" s="42"/>
      <c r="V529" s="42"/>
      <c r="W529" s="42"/>
      <c r="X529" s="60">
        <f>SUM(E529:W529)</f>
        <v>33</v>
      </c>
    </row>
    <row r="530" spans="1:24" ht="15">
      <c r="A530" s="68">
        <v>11</v>
      </c>
      <c r="B530" s="19" t="s">
        <v>61</v>
      </c>
      <c r="C530" s="69" t="s">
        <v>297</v>
      </c>
      <c r="D530" s="68">
        <v>1993</v>
      </c>
      <c r="E530" s="10">
        <v>31</v>
      </c>
      <c r="F530" s="10"/>
      <c r="G530" s="10"/>
      <c r="H530" s="10"/>
      <c r="I530" s="10"/>
      <c r="J530" s="10"/>
      <c r="K530" s="10"/>
      <c r="L530" s="10"/>
      <c r="M530" s="10"/>
      <c r="N530" s="30"/>
      <c r="O530" s="43"/>
      <c r="P530" s="47"/>
      <c r="Q530" s="42"/>
      <c r="R530" s="42"/>
      <c r="S530" s="42"/>
      <c r="T530" s="42"/>
      <c r="U530" s="42"/>
      <c r="V530" s="42"/>
      <c r="W530" s="42"/>
      <c r="X530" s="60">
        <f>SUM(E530:W530)</f>
        <v>31</v>
      </c>
    </row>
    <row r="531" spans="1:24" ht="15">
      <c r="A531" s="68">
        <v>12</v>
      </c>
      <c r="B531" s="33" t="s">
        <v>262</v>
      </c>
      <c r="C531" s="33" t="s">
        <v>419</v>
      </c>
      <c r="D531" s="68">
        <v>1996</v>
      </c>
      <c r="E531" s="10"/>
      <c r="F531" s="10"/>
      <c r="G531" s="10"/>
      <c r="H531" s="10"/>
      <c r="I531" s="10"/>
      <c r="J531" s="10"/>
      <c r="K531" s="10"/>
      <c r="L531" s="10"/>
      <c r="M531" s="10"/>
      <c r="N531" s="30"/>
      <c r="O531" s="43"/>
      <c r="P531" s="47"/>
      <c r="Q531" s="42">
        <v>29</v>
      </c>
      <c r="R531" s="42"/>
      <c r="S531" s="42"/>
      <c r="T531" s="42"/>
      <c r="U531" s="42"/>
      <c r="V531" s="42"/>
      <c r="W531" s="42"/>
      <c r="X531" s="60">
        <f>SUM(E531:W531)</f>
        <v>29</v>
      </c>
    </row>
    <row r="532" spans="1:24" ht="15">
      <c r="A532" s="68">
        <v>13</v>
      </c>
      <c r="B532" s="19" t="s">
        <v>564</v>
      </c>
      <c r="C532" s="69" t="s">
        <v>15</v>
      </c>
      <c r="D532" s="68">
        <v>1988</v>
      </c>
      <c r="E532" s="10"/>
      <c r="F532" s="10"/>
      <c r="G532" s="10"/>
      <c r="H532" s="10">
        <v>27</v>
      </c>
      <c r="I532" s="10"/>
      <c r="J532" s="10"/>
      <c r="K532" s="10"/>
      <c r="L532" s="10"/>
      <c r="M532" s="10"/>
      <c r="N532" s="30"/>
      <c r="O532" s="43"/>
      <c r="P532" s="47"/>
      <c r="Q532" s="42"/>
      <c r="R532" s="42"/>
      <c r="S532" s="42"/>
      <c r="T532" s="42"/>
      <c r="U532" s="42"/>
      <c r="V532" s="42"/>
      <c r="W532" s="42"/>
      <c r="X532" s="60">
        <f>SUM(E532:W532)</f>
        <v>27</v>
      </c>
    </row>
    <row r="533" spans="1:24" ht="15">
      <c r="A533" s="68">
        <v>13</v>
      </c>
      <c r="B533" s="33" t="s">
        <v>734</v>
      </c>
      <c r="C533" s="33" t="s">
        <v>716</v>
      </c>
      <c r="D533" s="68">
        <v>1987</v>
      </c>
      <c r="E533" s="10"/>
      <c r="F533" s="10"/>
      <c r="G533" s="10"/>
      <c r="H533" s="10"/>
      <c r="I533" s="10"/>
      <c r="J533" s="10"/>
      <c r="K533" s="10"/>
      <c r="L533" s="10"/>
      <c r="M533" s="10"/>
      <c r="N533" s="30"/>
      <c r="O533" s="43"/>
      <c r="P533" s="47"/>
      <c r="Q533" s="42">
        <v>27</v>
      </c>
      <c r="R533" s="42"/>
      <c r="S533" s="42"/>
      <c r="T533" s="42"/>
      <c r="U533" s="42"/>
      <c r="V533" s="42"/>
      <c r="W533" s="42"/>
      <c r="X533" s="60">
        <f>SUM(E533:W533)</f>
        <v>27</v>
      </c>
    </row>
    <row r="534" spans="1:24" ht="15">
      <c r="A534" s="68">
        <v>15</v>
      </c>
      <c r="B534" s="33" t="s">
        <v>736</v>
      </c>
      <c r="C534" s="33" t="s">
        <v>733</v>
      </c>
      <c r="D534" s="68">
        <v>1982</v>
      </c>
      <c r="E534" s="10"/>
      <c r="F534" s="10"/>
      <c r="G534" s="10"/>
      <c r="H534" s="10"/>
      <c r="I534" s="10"/>
      <c r="J534" s="10"/>
      <c r="K534" s="10"/>
      <c r="L534" s="10"/>
      <c r="M534" s="10"/>
      <c r="N534" s="30"/>
      <c r="O534" s="43"/>
      <c r="P534" s="47"/>
      <c r="Q534" s="42">
        <v>22</v>
      </c>
      <c r="R534" s="42"/>
      <c r="S534" s="42"/>
      <c r="T534" s="42"/>
      <c r="U534" s="42"/>
      <c r="V534" s="42"/>
      <c r="W534" s="42"/>
      <c r="X534" s="60">
        <f>SUM(E534:W534)</f>
        <v>22</v>
      </c>
    </row>
    <row r="535" spans="1:24" ht="15.75">
      <c r="A535" s="100" t="s">
        <v>139</v>
      </c>
      <c r="B535" s="100"/>
      <c r="C535" s="100"/>
      <c r="D535" s="100"/>
      <c r="E535" s="100"/>
      <c r="F535" s="100"/>
      <c r="G535" s="100"/>
      <c r="H535" s="100"/>
      <c r="I535" s="100"/>
      <c r="J535" s="100"/>
      <c r="K535" s="100"/>
      <c r="L535" s="100"/>
      <c r="M535" s="100"/>
      <c r="N535" s="100"/>
      <c r="O535" s="100"/>
      <c r="P535" s="100"/>
      <c r="Q535" s="100"/>
      <c r="R535" s="100"/>
      <c r="S535" s="100"/>
      <c r="T535" s="100"/>
      <c r="U535" s="100"/>
      <c r="V535" s="100"/>
      <c r="W535" s="100"/>
      <c r="X535" s="100"/>
    </row>
    <row r="536" spans="1:24" ht="15">
      <c r="A536" s="68">
        <v>1</v>
      </c>
      <c r="B536" s="19" t="s">
        <v>249</v>
      </c>
      <c r="C536" s="69" t="s">
        <v>463</v>
      </c>
      <c r="D536" s="68">
        <v>1972</v>
      </c>
      <c r="E536" s="10">
        <v>33</v>
      </c>
      <c r="F536" s="10"/>
      <c r="G536" s="10"/>
      <c r="H536" s="10">
        <v>31</v>
      </c>
      <c r="I536" s="10">
        <v>31</v>
      </c>
      <c r="J536" s="10"/>
      <c r="K536" s="10">
        <v>33</v>
      </c>
      <c r="L536" s="10">
        <f>VLOOKUP(B536,'[6]Лист1'!$B$128:$M$131,12,FALSE)</f>
        <v>31</v>
      </c>
      <c r="M536" s="10"/>
      <c r="N536" s="44">
        <v>33</v>
      </c>
      <c r="O536" s="42">
        <v>33</v>
      </c>
      <c r="P536" s="49"/>
      <c r="Q536" s="42"/>
      <c r="R536" s="42"/>
      <c r="S536" s="42"/>
      <c r="T536" s="42"/>
      <c r="U536" s="42"/>
      <c r="V536" s="42"/>
      <c r="W536" s="42"/>
      <c r="X536" s="60">
        <f>SUM(E536:W536)</f>
        <v>225</v>
      </c>
    </row>
    <row r="537" spans="1:24" ht="15">
      <c r="A537" s="68">
        <v>2</v>
      </c>
      <c r="B537" s="19" t="s">
        <v>465</v>
      </c>
      <c r="C537" s="69" t="s">
        <v>466</v>
      </c>
      <c r="D537" s="68">
        <v>1971</v>
      </c>
      <c r="E537" s="10">
        <v>29</v>
      </c>
      <c r="F537" s="10">
        <v>31</v>
      </c>
      <c r="G537" s="10"/>
      <c r="H537" s="10">
        <v>26</v>
      </c>
      <c r="I537" s="10">
        <v>29</v>
      </c>
      <c r="J537" s="10"/>
      <c r="K537" s="10"/>
      <c r="L537" s="10">
        <f>VLOOKUP(B537,'[6]Лист1'!$B$128:$M$131,12,FALSE)</f>
        <v>29</v>
      </c>
      <c r="M537" s="10"/>
      <c r="N537" s="30"/>
      <c r="O537" s="43"/>
      <c r="P537" s="47"/>
      <c r="Q537" s="43"/>
      <c r="R537" s="43"/>
      <c r="S537" s="43"/>
      <c r="T537" s="43"/>
      <c r="U537" s="43">
        <v>33</v>
      </c>
      <c r="V537" s="43"/>
      <c r="W537" s="43">
        <v>31</v>
      </c>
      <c r="X537" s="60">
        <f>SUM(E537:W537)</f>
        <v>208</v>
      </c>
    </row>
    <row r="538" spans="1:24" ht="15">
      <c r="A538" s="68">
        <v>3</v>
      </c>
      <c r="B538" s="19" t="s">
        <v>523</v>
      </c>
      <c r="C538" s="69" t="s">
        <v>550</v>
      </c>
      <c r="D538" s="68">
        <v>1973</v>
      </c>
      <c r="E538" s="10"/>
      <c r="F538" s="10"/>
      <c r="G538" s="10">
        <v>33</v>
      </c>
      <c r="H538" s="10">
        <v>33</v>
      </c>
      <c r="I538" s="10"/>
      <c r="J538" s="10"/>
      <c r="K538" s="10"/>
      <c r="L538" s="10"/>
      <c r="M538" s="10"/>
      <c r="N538" s="30"/>
      <c r="O538" s="43"/>
      <c r="P538" s="47">
        <v>33</v>
      </c>
      <c r="Q538" s="43"/>
      <c r="R538" s="43">
        <v>33</v>
      </c>
      <c r="S538" s="43"/>
      <c r="T538" s="43"/>
      <c r="U538" s="43"/>
      <c r="V538" s="43"/>
      <c r="W538" s="43">
        <v>33</v>
      </c>
      <c r="X538" s="60">
        <f>SUM(E538:W538)</f>
        <v>165</v>
      </c>
    </row>
    <row r="539" spans="1:24" ht="15">
      <c r="A539" s="68">
        <v>4</v>
      </c>
      <c r="B539" s="19" t="s">
        <v>464</v>
      </c>
      <c r="C539" s="69" t="s">
        <v>299</v>
      </c>
      <c r="D539" s="68">
        <v>1975</v>
      </c>
      <c r="E539" s="10">
        <v>31</v>
      </c>
      <c r="F539" s="10">
        <v>33</v>
      </c>
      <c r="G539" s="10"/>
      <c r="H539" s="10">
        <v>29</v>
      </c>
      <c r="I539" s="10"/>
      <c r="J539" s="10">
        <v>33</v>
      </c>
      <c r="K539" s="10">
        <v>31</v>
      </c>
      <c r="L539" s="10"/>
      <c r="M539" s="10"/>
      <c r="N539" s="30"/>
      <c r="O539" s="43"/>
      <c r="P539" s="47"/>
      <c r="Q539" s="43"/>
      <c r="R539" s="43"/>
      <c r="S539" s="43"/>
      <c r="T539" s="43"/>
      <c r="U539" s="43"/>
      <c r="V539" s="43"/>
      <c r="W539" s="43"/>
      <c r="X539" s="60">
        <f>SUM(E539:W539)</f>
        <v>157</v>
      </c>
    </row>
    <row r="540" spans="1:24" ht="15">
      <c r="A540" s="68">
        <v>5</v>
      </c>
      <c r="B540" s="33" t="s">
        <v>613</v>
      </c>
      <c r="C540" s="38" t="s">
        <v>614</v>
      </c>
      <c r="D540" s="68">
        <v>1976</v>
      </c>
      <c r="E540" s="10"/>
      <c r="F540" s="10"/>
      <c r="G540" s="10"/>
      <c r="H540" s="10"/>
      <c r="I540" s="10">
        <v>33</v>
      </c>
      <c r="J540" s="10"/>
      <c r="K540" s="10"/>
      <c r="L540" s="10"/>
      <c r="M540" s="10"/>
      <c r="N540" s="30"/>
      <c r="O540" s="43"/>
      <c r="P540" s="47">
        <v>33</v>
      </c>
      <c r="Q540" s="43"/>
      <c r="R540" s="43"/>
      <c r="S540" s="43"/>
      <c r="T540" s="43"/>
      <c r="U540" s="43"/>
      <c r="V540" s="43"/>
      <c r="W540" s="43"/>
      <c r="X540" s="60">
        <f>SUM(E540:W540)</f>
        <v>66</v>
      </c>
    </row>
    <row r="541" spans="1:24" ht="15">
      <c r="A541" s="68">
        <v>6</v>
      </c>
      <c r="B541" s="19" t="s">
        <v>524</v>
      </c>
      <c r="C541" s="69" t="s">
        <v>212</v>
      </c>
      <c r="D541" s="68">
        <v>1975</v>
      </c>
      <c r="E541" s="10"/>
      <c r="F541" s="10"/>
      <c r="G541" s="10">
        <v>31</v>
      </c>
      <c r="H541" s="10"/>
      <c r="I541" s="10"/>
      <c r="J541" s="10"/>
      <c r="K541" s="10"/>
      <c r="L541" s="10">
        <f>VLOOKUP(B541,'[6]Лист1'!$B$128:$M$131,12,FALSE)</f>
        <v>33</v>
      </c>
      <c r="M541" s="10"/>
      <c r="N541" s="30"/>
      <c r="O541" s="43"/>
      <c r="P541" s="47"/>
      <c r="Q541" s="43"/>
      <c r="R541" s="43"/>
      <c r="S541" s="43"/>
      <c r="T541" s="43"/>
      <c r="U541" s="43"/>
      <c r="V541" s="43"/>
      <c r="W541" s="43"/>
      <c r="X541" s="60">
        <f>SUM(E541:W541)</f>
        <v>64</v>
      </c>
    </row>
    <row r="542" spans="1:24" ht="15">
      <c r="A542" s="68">
        <v>7</v>
      </c>
      <c r="B542" s="19" t="s">
        <v>501</v>
      </c>
      <c r="C542" s="69" t="s">
        <v>292</v>
      </c>
      <c r="D542" s="68">
        <v>1967</v>
      </c>
      <c r="E542" s="10"/>
      <c r="F542" s="10">
        <v>29</v>
      </c>
      <c r="G542" s="10"/>
      <c r="H542" s="10"/>
      <c r="I542" s="10"/>
      <c r="J542" s="10"/>
      <c r="K542" s="10"/>
      <c r="L542" s="10"/>
      <c r="M542" s="10"/>
      <c r="N542" s="30"/>
      <c r="O542" s="43"/>
      <c r="P542" s="47"/>
      <c r="Q542" s="43"/>
      <c r="R542" s="43"/>
      <c r="S542" s="43"/>
      <c r="T542" s="43">
        <v>33</v>
      </c>
      <c r="U542" s="43"/>
      <c r="V542" s="43"/>
      <c r="W542" s="43"/>
      <c r="X542" s="60">
        <f>SUM(E542:W542)</f>
        <v>62</v>
      </c>
    </row>
    <row r="543" spans="1:24" ht="15">
      <c r="A543" s="68">
        <v>8</v>
      </c>
      <c r="B543" s="19" t="s">
        <v>565</v>
      </c>
      <c r="C543" s="38" t="s">
        <v>330</v>
      </c>
      <c r="D543" s="68">
        <v>1971</v>
      </c>
      <c r="E543" s="10"/>
      <c r="F543" s="10"/>
      <c r="G543" s="10"/>
      <c r="H543" s="10">
        <v>27</v>
      </c>
      <c r="I543" s="10">
        <v>27</v>
      </c>
      <c r="J543" s="10"/>
      <c r="K543" s="10"/>
      <c r="L543" s="10"/>
      <c r="M543" s="10"/>
      <c r="N543" s="30"/>
      <c r="O543" s="43"/>
      <c r="P543" s="47"/>
      <c r="Q543" s="43"/>
      <c r="R543" s="43"/>
      <c r="S543" s="43"/>
      <c r="T543" s="43"/>
      <c r="U543" s="43"/>
      <c r="V543" s="43"/>
      <c r="W543" s="43"/>
      <c r="X543" s="60">
        <f>SUM(E543:W543)</f>
        <v>54</v>
      </c>
    </row>
    <row r="544" spans="1:24" ht="15">
      <c r="A544" s="68">
        <v>9</v>
      </c>
      <c r="B544" s="11" t="s">
        <v>875</v>
      </c>
      <c r="C544" s="11" t="s">
        <v>827</v>
      </c>
      <c r="D544" s="12">
        <v>1971</v>
      </c>
      <c r="E544" s="10"/>
      <c r="F544" s="10"/>
      <c r="G544" s="10"/>
      <c r="H544" s="10"/>
      <c r="I544" s="10"/>
      <c r="J544" s="10"/>
      <c r="K544" s="10"/>
      <c r="L544" s="10"/>
      <c r="M544" s="10"/>
      <c r="N544" s="30"/>
      <c r="O544" s="43"/>
      <c r="P544" s="47"/>
      <c r="Q544" s="43"/>
      <c r="R544" s="43"/>
      <c r="S544" s="43"/>
      <c r="T544" s="43">
        <v>31</v>
      </c>
      <c r="U544" s="43"/>
      <c r="V544" s="43"/>
      <c r="W544" s="43"/>
      <c r="X544" s="60">
        <f>SUM(E544:W544)</f>
        <v>31</v>
      </c>
    </row>
    <row r="545" spans="1:24" ht="15.75">
      <c r="A545" s="100" t="s">
        <v>144</v>
      </c>
      <c r="B545" s="100"/>
      <c r="C545" s="100"/>
      <c r="D545" s="100"/>
      <c r="E545" s="100"/>
      <c r="F545" s="100"/>
      <c r="G545" s="100"/>
      <c r="H545" s="100"/>
      <c r="I545" s="100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</row>
    <row r="546" spans="1:24" ht="15">
      <c r="A546" s="68">
        <v>1</v>
      </c>
      <c r="B546" s="19" t="s">
        <v>158</v>
      </c>
      <c r="C546" s="69" t="s">
        <v>477</v>
      </c>
      <c r="D546" s="68">
        <v>1948</v>
      </c>
      <c r="E546" s="10">
        <v>33</v>
      </c>
      <c r="F546" s="10">
        <v>33</v>
      </c>
      <c r="G546" s="10">
        <v>33</v>
      </c>
      <c r="H546" s="10">
        <v>33</v>
      </c>
      <c r="I546" s="10">
        <v>33</v>
      </c>
      <c r="J546" s="10">
        <v>33</v>
      </c>
      <c r="K546" s="10">
        <v>31</v>
      </c>
      <c r="L546" s="10">
        <f>VLOOKUP(B546,'[6]Лист1'!$B$135:$L$137,11,FALSE)</f>
        <v>33</v>
      </c>
      <c r="M546" s="10">
        <v>33</v>
      </c>
      <c r="N546" s="44">
        <v>33</v>
      </c>
      <c r="O546" s="44"/>
      <c r="P546" s="48"/>
      <c r="Q546" s="44">
        <f>VLOOKUP(B546,'[10]Финал'!$B$166:$H$170,7,FALSE)</f>
        <v>33</v>
      </c>
      <c r="R546" s="44">
        <v>33</v>
      </c>
      <c r="S546" s="44">
        <v>33</v>
      </c>
      <c r="T546" s="44">
        <v>33</v>
      </c>
      <c r="U546" s="44">
        <v>33</v>
      </c>
      <c r="V546" s="44">
        <v>33</v>
      </c>
      <c r="W546" s="44">
        <v>33</v>
      </c>
      <c r="X546" s="60">
        <f>SUM(E546:W546)</f>
        <v>559</v>
      </c>
    </row>
    <row r="547" spans="1:24" ht="16.5" customHeight="1">
      <c r="A547" s="68">
        <v>2</v>
      </c>
      <c r="B547" s="19" t="s">
        <v>233</v>
      </c>
      <c r="C547" s="69" t="s">
        <v>426</v>
      </c>
      <c r="D547" s="68">
        <v>1965</v>
      </c>
      <c r="E547" s="10">
        <v>29</v>
      </c>
      <c r="F547" s="10">
        <v>29</v>
      </c>
      <c r="G547" s="10">
        <v>31</v>
      </c>
      <c r="H547" s="10">
        <v>29</v>
      </c>
      <c r="I547" s="10">
        <v>29</v>
      </c>
      <c r="J547" s="10">
        <v>31</v>
      </c>
      <c r="K547" s="10">
        <v>29</v>
      </c>
      <c r="L547" s="10">
        <f>VLOOKUP(B547,'[6]Лист1'!$B$135:$L$137,11,FALSE)</f>
        <v>31</v>
      </c>
      <c r="M547" s="10">
        <v>31</v>
      </c>
      <c r="N547" s="44">
        <v>29</v>
      </c>
      <c r="O547" s="44"/>
      <c r="P547" s="48">
        <v>31</v>
      </c>
      <c r="Q547" s="44">
        <f>VLOOKUP(B547,'[10]Финал'!$B$166:$H$170,7,FALSE)</f>
        <v>29</v>
      </c>
      <c r="R547" s="44">
        <v>29</v>
      </c>
      <c r="S547" s="44">
        <v>29</v>
      </c>
      <c r="T547" s="44">
        <v>29</v>
      </c>
      <c r="U547" s="44"/>
      <c r="V547" s="44"/>
      <c r="W547" s="44">
        <v>29</v>
      </c>
      <c r="X547" s="60">
        <f>SUM(E547:W547)</f>
        <v>474</v>
      </c>
    </row>
    <row r="548" spans="1:24" ht="14.25" customHeight="1">
      <c r="A548" s="68">
        <v>3</v>
      </c>
      <c r="B548" s="19" t="s">
        <v>62</v>
      </c>
      <c r="C548" s="69" t="s">
        <v>131</v>
      </c>
      <c r="D548" s="68">
        <v>1947</v>
      </c>
      <c r="E548" s="10">
        <v>31</v>
      </c>
      <c r="F548" s="10">
        <v>31</v>
      </c>
      <c r="G548" s="10"/>
      <c r="H548" s="10">
        <v>31</v>
      </c>
      <c r="I548" s="10">
        <v>31</v>
      </c>
      <c r="J548" s="10"/>
      <c r="K548" s="10">
        <v>33</v>
      </c>
      <c r="L548" s="10"/>
      <c r="M548" s="10"/>
      <c r="N548" s="44">
        <v>31</v>
      </c>
      <c r="O548" s="42">
        <v>31</v>
      </c>
      <c r="P548" s="49">
        <v>33</v>
      </c>
      <c r="Q548" s="44">
        <f>VLOOKUP(B548,'[10]Финал'!$B$166:$H$170,7,FALSE)</f>
        <v>31</v>
      </c>
      <c r="R548" s="44">
        <v>31</v>
      </c>
      <c r="S548" s="44">
        <v>31</v>
      </c>
      <c r="T548" s="44">
        <v>31</v>
      </c>
      <c r="U548" s="44">
        <v>31</v>
      </c>
      <c r="V548" s="44">
        <v>31</v>
      </c>
      <c r="W548" s="44">
        <v>31</v>
      </c>
      <c r="X548" s="60">
        <f>SUM(E548:W548)</f>
        <v>469</v>
      </c>
    </row>
    <row r="549" spans="1:24" ht="14.25" customHeight="1">
      <c r="A549" s="68">
        <v>4</v>
      </c>
      <c r="B549" s="19" t="s">
        <v>737</v>
      </c>
      <c r="C549" s="69" t="s">
        <v>738</v>
      </c>
      <c r="D549" s="68">
        <v>1941</v>
      </c>
      <c r="E549" s="10"/>
      <c r="F549" s="10"/>
      <c r="G549" s="10"/>
      <c r="H549" s="10"/>
      <c r="I549" s="10"/>
      <c r="J549" s="10"/>
      <c r="K549" s="10"/>
      <c r="L549" s="10"/>
      <c r="M549" s="10"/>
      <c r="N549" s="29"/>
      <c r="O549" s="42"/>
      <c r="P549" s="49">
        <v>29</v>
      </c>
      <c r="Q549" s="44">
        <v>27</v>
      </c>
      <c r="R549" s="44">
        <v>27</v>
      </c>
      <c r="S549" s="44"/>
      <c r="T549" s="44"/>
      <c r="U549" s="44"/>
      <c r="V549" s="44"/>
      <c r="W549" s="44">
        <v>27</v>
      </c>
      <c r="X549" s="60">
        <f>SUM(E549:W549)</f>
        <v>110</v>
      </c>
    </row>
    <row r="550" spans="1:24" ht="14.25" customHeight="1">
      <c r="A550" s="68">
        <v>5</v>
      </c>
      <c r="B550" s="19" t="s">
        <v>707</v>
      </c>
      <c r="C550" s="69" t="s">
        <v>42</v>
      </c>
      <c r="D550" s="68">
        <v>1965</v>
      </c>
      <c r="E550" s="10"/>
      <c r="F550" s="10"/>
      <c r="G550" s="10"/>
      <c r="H550" s="10"/>
      <c r="I550" s="10"/>
      <c r="J550" s="10"/>
      <c r="K550" s="10"/>
      <c r="L550" s="10"/>
      <c r="M550" s="10"/>
      <c r="N550" s="29"/>
      <c r="O550" s="42">
        <v>33</v>
      </c>
      <c r="P550" s="49"/>
      <c r="Q550" s="44"/>
      <c r="R550" s="44"/>
      <c r="S550" s="44"/>
      <c r="T550" s="44"/>
      <c r="U550" s="44"/>
      <c r="V550" s="44"/>
      <c r="W550" s="44"/>
      <c r="X550" s="60">
        <f>SUM(E550:W550)</f>
        <v>33</v>
      </c>
    </row>
    <row r="551" spans="1:24" ht="15.75">
      <c r="A551" s="99" t="s">
        <v>134</v>
      </c>
      <c r="B551" s="100"/>
      <c r="C551" s="100"/>
      <c r="D551" s="100"/>
      <c r="E551" s="100"/>
      <c r="F551" s="100"/>
      <c r="G551" s="100"/>
      <c r="H551" s="100"/>
      <c r="I551" s="100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</row>
    <row r="552" spans="1:24" ht="15">
      <c r="A552" s="68">
        <v>1</v>
      </c>
      <c r="B552" s="19" t="s">
        <v>29</v>
      </c>
      <c r="C552" s="69" t="s">
        <v>30</v>
      </c>
      <c r="D552" s="68">
        <v>1989</v>
      </c>
      <c r="E552" s="10">
        <v>31</v>
      </c>
      <c r="F552" s="10">
        <v>31</v>
      </c>
      <c r="G552" s="10">
        <v>26</v>
      </c>
      <c r="H552" s="10">
        <v>29</v>
      </c>
      <c r="I552" s="10">
        <f>VLOOKUP(B552,'[2]преследование'!$B$22:$J$31,9,FALSE)</f>
        <v>31</v>
      </c>
      <c r="J552" s="10">
        <v>31</v>
      </c>
      <c r="K552" s="10"/>
      <c r="L552" s="10">
        <f>VLOOKUP(B552,'[7]Лист1'!$B$9:$P$16,15,FALSE)</f>
        <v>31</v>
      </c>
      <c r="M552" s="10">
        <f>VLOOKUP(B552,'[9]Лист1'!$B$13:$T$18,19,FALSE)</f>
        <v>31</v>
      </c>
      <c r="N552" s="29"/>
      <c r="O552" s="42">
        <v>27</v>
      </c>
      <c r="P552" s="49">
        <f>VLOOKUP(B552,'[13]Лист1'!$B$63:$J$73,9,FALSE)</f>
        <v>27</v>
      </c>
      <c r="Q552" s="42">
        <f>VLOOKUP(B552,'[10]Финал'!$B$117:$H$134,7,FALSE)</f>
        <v>31</v>
      </c>
      <c r="R552" s="42"/>
      <c r="S552" s="42">
        <f>VLOOKUP(B552,'[15]Лист3'!$B$96:$I$110,8,FALSE)</f>
        <v>26</v>
      </c>
      <c r="T552" s="42">
        <f>VLOOKUP(B552,'[16]Лист3'!$B$163:$P$179,15,FALSE)</f>
        <v>27</v>
      </c>
      <c r="U552" s="42">
        <f>VLOOKUP(B552,'[18]Результаты'!$B$22:$L$34,11,FALSE)</f>
        <v>31</v>
      </c>
      <c r="V552" s="42">
        <f>VLOOKUP(B552,'[20]преследование'!$B$14:$J$23,9,FALSE)</f>
        <v>29</v>
      </c>
      <c r="W552" s="42">
        <f>VLOOKUP(B552,'[22]Лист3'!$B$76:$H$85,7,FALSE)</f>
        <v>33</v>
      </c>
      <c r="X552" s="60">
        <f>SUM(E552:W552)</f>
        <v>472</v>
      </c>
    </row>
    <row r="553" spans="1:24" ht="15">
      <c r="A553" s="68">
        <v>2</v>
      </c>
      <c r="B553" s="19" t="s">
        <v>27</v>
      </c>
      <c r="C553" s="69" t="s">
        <v>295</v>
      </c>
      <c r="D553" s="68">
        <v>1985</v>
      </c>
      <c r="E553" s="10">
        <v>25</v>
      </c>
      <c r="F553" s="10">
        <v>27</v>
      </c>
      <c r="G553" s="10">
        <v>27</v>
      </c>
      <c r="H553" s="10">
        <v>22</v>
      </c>
      <c r="I553" s="10"/>
      <c r="J553" s="10">
        <v>33</v>
      </c>
      <c r="K553" s="10"/>
      <c r="L553" s="10"/>
      <c r="M553" s="10">
        <f>VLOOKUP(B553,'[9]Лист1'!$B$13:$T$18,19,FALSE)</f>
        <v>33</v>
      </c>
      <c r="N553" s="44">
        <v>29</v>
      </c>
      <c r="O553" s="42">
        <v>33</v>
      </c>
      <c r="P553" s="49">
        <f>VLOOKUP(B553,'[13]Лист1'!$B$63:$J$73,9,FALSE)</f>
        <v>31</v>
      </c>
      <c r="Q553" s="42">
        <f>VLOOKUP(B553,'[10]Финал'!$B$117:$H$134,7,FALSE)</f>
        <v>26</v>
      </c>
      <c r="R553" s="42"/>
      <c r="S553" s="42">
        <f>VLOOKUP(B553,'[15]Лист3'!$B$96:$I$110,8,FALSE)</f>
        <v>31</v>
      </c>
      <c r="T553" s="42">
        <f>VLOOKUP(B553,'[16]Лист3'!$B$163:$P$179,15,FALSE)</f>
        <v>29</v>
      </c>
      <c r="U553" s="42">
        <f>VLOOKUP(B553,'[18]Результаты'!$B$22:$L$34,11,FALSE)</f>
        <v>27</v>
      </c>
      <c r="V553" s="42">
        <f>VLOOKUP(B553,'[20]преследование'!$B$14:$J$23,9,FALSE)</f>
        <v>26</v>
      </c>
      <c r="W553" s="42">
        <f>VLOOKUP(B553,'[22]Лист3'!$B$76:$H$85,7,FALSE)</f>
        <v>29</v>
      </c>
      <c r="X553" s="60">
        <f>SUM(E553:W553)</f>
        <v>428</v>
      </c>
    </row>
    <row r="554" spans="1:24" ht="15">
      <c r="A554" s="68">
        <v>3</v>
      </c>
      <c r="B554" s="19" t="s">
        <v>24</v>
      </c>
      <c r="C554" s="69" t="s">
        <v>426</v>
      </c>
      <c r="D554" s="68">
        <v>1995</v>
      </c>
      <c r="E554" s="10">
        <v>33</v>
      </c>
      <c r="F554" s="10">
        <v>33</v>
      </c>
      <c r="G554" s="10">
        <v>33</v>
      </c>
      <c r="H554" s="10">
        <v>33</v>
      </c>
      <c r="I554" s="10">
        <f>VLOOKUP(B554,'[2]преследование'!$B$22:$J$31,9,FALSE)</f>
        <v>33</v>
      </c>
      <c r="J554" s="10"/>
      <c r="K554" s="10">
        <f>VLOOKUP(B554,'[5]Лист3'!$B$11:$O$25,14,FALSE)</f>
        <v>31</v>
      </c>
      <c r="L554" s="10"/>
      <c r="M554" s="10"/>
      <c r="N554" s="44">
        <v>33</v>
      </c>
      <c r="O554" s="44"/>
      <c r="P554" s="49">
        <f>VLOOKUP(B554,'[13]Лист1'!$B$63:$J$73,9,FALSE)</f>
        <v>33</v>
      </c>
      <c r="Q554" s="42"/>
      <c r="R554" s="42">
        <f>VLOOKUP(B554,'[11]Лист1'!$B$144:$J$159,9,FALSE)</f>
        <v>33</v>
      </c>
      <c r="S554" s="42">
        <f>VLOOKUP(B554,'[15]Лист3'!$B$96:$I$110,8,FALSE)</f>
        <v>33</v>
      </c>
      <c r="T554" s="42">
        <f>VLOOKUP(B554,'[16]Лист3'!$B$163:$P$179,15,FALSE)</f>
        <v>33</v>
      </c>
      <c r="U554" s="42"/>
      <c r="V554" s="42">
        <f>VLOOKUP(B554,'[20]преследование'!$B$14:$J$23,9,FALSE)</f>
        <v>33</v>
      </c>
      <c r="W554" s="42"/>
      <c r="X554" s="60">
        <f>SUM(E554:W554)</f>
        <v>394</v>
      </c>
    </row>
    <row r="555" spans="1:24" ht="15">
      <c r="A555" s="68">
        <v>4</v>
      </c>
      <c r="B555" s="19" t="s">
        <v>227</v>
      </c>
      <c r="C555" s="69" t="s">
        <v>15</v>
      </c>
      <c r="D555" s="68">
        <v>1976</v>
      </c>
      <c r="E555" s="10">
        <v>15</v>
      </c>
      <c r="F555" s="10"/>
      <c r="G555" s="10">
        <v>21</v>
      </c>
      <c r="H555" s="10"/>
      <c r="I555" s="10"/>
      <c r="J555" s="10"/>
      <c r="K555" s="10">
        <f>VLOOKUP(B555,'[5]Лист3'!$B$11:$O$25,14,FALSE)</f>
        <v>22</v>
      </c>
      <c r="L555" s="10">
        <f>VLOOKUP(B555,'[7]Лист1'!$B$9:$P$16,15,FALSE)</f>
        <v>29</v>
      </c>
      <c r="M555" s="10">
        <f>VLOOKUP(B555,'[9]Лист1'!$B$13:$T$18,19,FALSE)</f>
        <v>27</v>
      </c>
      <c r="N555" s="44">
        <v>25</v>
      </c>
      <c r="O555" s="42">
        <v>26</v>
      </c>
      <c r="P555" s="49"/>
      <c r="Q555" s="42">
        <f>VLOOKUP(B555,'[10]Финал'!$B$117:$H$134,7,FALSE)</f>
        <v>22</v>
      </c>
      <c r="R555" s="42">
        <f>VLOOKUP(B555,'[11]Лист1'!$B$144:$J$159,9,FALSE)</f>
        <v>26</v>
      </c>
      <c r="S555" s="42">
        <f>VLOOKUP(B555,'[15]Лист3'!$B$96:$I$110,8,FALSE)</f>
        <v>24</v>
      </c>
      <c r="T555" s="42"/>
      <c r="U555" s="42"/>
      <c r="V555" s="42"/>
      <c r="W555" s="42"/>
      <c r="X555" s="60">
        <f>SUM(E555:W555)</f>
        <v>237</v>
      </c>
    </row>
    <row r="556" spans="1:24" ht="15">
      <c r="A556" s="68">
        <v>5</v>
      </c>
      <c r="B556" s="33" t="s">
        <v>575</v>
      </c>
      <c r="C556" s="38" t="s">
        <v>582</v>
      </c>
      <c r="D556" s="68">
        <v>1976</v>
      </c>
      <c r="E556" s="10"/>
      <c r="F556" s="10"/>
      <c r="G556" s="10"/>
      <c r="H556" s="10">
        <v>14</v>
      </c>
      <c r="I556" s="10">
        <f>VLOOKUP(B556,'[2]преследование'!$B$22:$J$31,9,FALSE)</f>
        <v>21</v>
      </c>
      <c r="J556" s="10">
        <v>24</v>
      </c>
      <c r="K556" s="10">
        <v>17</v>
      </c>
      <c r="L556" s="10">
        <f>VLOOKUP(B556,'[7]Лист1'!$B$9:$P$16,15,FALSE)</f>
        <v>25</v>
      </c>
      <c r="M556" s="10"/>
      <c r="N556" s="30"/>
      <c r="O556" s="42">
        <v>23</v>
      </c>
      <c r="P556" s="49">
        <f>VLOOKUP(B556,'[13]Лист1'!$B$63:$J$73,9,FALSE)</f>
        <v>22</v>
      </c>
      <c r="Q556" s="42"/>
      <c r="R556" s="42">
        <f>VLOOKUP(B556,'[11]Лист1'!$B$144:$J$159,9,FALSE)</f>
        <v>19</v>
      </c>
      <c r="S556" s="42">
        <f>VLOOKUP(B556,'[15]Лист3'!$B$96:$I$110,8,FALSE)</f>
        <v>19</v>
      </c>
      <c r="T556" s="42">
        <f>VLOOKUP(B556,'[16]Лист3'!$B$163:$P$179,15,FALSE)</f>
        <v>22</v>
      </c>
      <c r="U556" s="42">
        <f>VLOOKUP(B556,'[18]Результаты'!$B$22:$L$34,11,FALSE)</f>
        <v>20</v>
      </c>
      <c r="V556" s="42"/>
      <c r="W556" s="42"/>
      <c r="X556" s="60">
        <f>SUM(E556:W556)</f>
        <v>226</v>
      </c>
    </row>
    <row r="557" spans="1:24" ht="15">
      <c r="A557" s="68">
        <v>6</v>
      </c>
      <c r="B557" s="19" t="s">
        <v>32</v>
      </c>
      <c r="C557" s="69"/>
      <c r="D557" s="68">
        <v>1983</v>
      </c>
      <c r="E557" s="10">
        <v>18</v>
      </c>
      <c r="F557" s="10"/>
      <c r="G557" s="10">
        <v>23</v>
      </c>
      <c r="H557" s="10"/>
      <c r="I557" s="10">
        <f>VLOOKUP(B557,'[2]преследование'!$B$22:$J$31,9,FALSE)</f>
        <v>26</v>
      </c>
      <c r="J557" s="10">
        <v>29</v>
      </c>
      <c r="K557" s="10">
        <f>VLOOKUP(B557,'[5]Лист3'!$B$11:$O$25,14,FALSE)</f>
        <v>26</v>
      </c>
      <c r="L557" s="10"/>
      <c r="M557" s="10"/>
      <c r="N557" s="30"/>
      <c r="O557" s="43"/>
      <c r="P557" s="49">
        <f>VLOOKUP(B557,'[13]Лист1'!$B$63:$J$73,9,FALSE)</f>
        <v>29</v>
      </c>
      <c r="Q557" s="42">
        <f>VLOOKUP(B557,'[10]Финал'!$B$117:$H$134,7,FALSE)</f>
        <v>20</v>
      </c>
      <c r="R557" s="42"/>
      <c r="S557" s="42"/>
      <c r="T557" s="42"/>
      <c r="U557" s="42"/>
      <c r="V557" s="42"/>
      <c r="W557" s="42"/>
      <c r="X557" s="60">
        <f>SUM(E557:W557)</f>
        <v>171</v>
      </c>
    </row>
    <row r="558" spans="1:24" ht="15">
      <c r="A558" s="68">
        <v>7</v>
      </c>
      <c r="B558" s="19" t="s">
        <v>441</v>
      </c>
      <c r="C558" s="69" t="s">
        <v>408</v>
      </c>
      <c r="D558" s="68">
        <v>1987</v>
      </c>
      <c r="E558" s="10">
        <v>7</v>
      </c>
      <c r="F558" s="10">
        <v>21</v>
      </c>
      <c r="G558" s="10">
        <v>16</v>
      </c>
      <c r="H558" s="10">
        <v>15</v>
      </c>
      <c r="I558" s="10"/>
      <c r="J558" s="10"/>
      <c r="K558" s="10">
        <f>VLOOKUP(B558,'[5]Лист3'!$B$11:$O$25,14,FALSE)</f>
        <v>18</v>
      </c>
      <c r="L558" s="10"/>
      <c r="M558" s="10"/>
      <c r="N558" s="44">
        <v>23</v>
      </c>
      <c r="O558" s="44"/>
      <c r="P558" s="49"/>
      <c r="Q558" s="42">
        <f>VLOOKUP(B558,'[10]Финал'!$B$117:$H$134,7,FALSE)</f>
        <v>21</v>
      </c>
      <c r="R558" s="42"/>
      <c r="S558" s="42"/>
      <c r="T558" s="42"/>
      <c r="U558" s="42">
        <f>VLOOKUP(B558,'[18]Результаты'!$B$22:$L$34,11,FALSE)</f>
        <v>24</v>
      </c>
      <c r="V558" s="42"/>
      <c r="W558" s="42">
        <f>VLOOKUP(B558,'[22]Лист3'!$B$76:$H$85,7,FALSE)</f>
        <v>25</v>
      </c>
      <c r="X558" s="60">
        <f>SUM(E558:W558)</f>
        <v>170</v>
      </c>
    </row>
    <row r="559" spans="1:24" ht="15">
      <c r="A559" s="68">
        <v>8</v>
      </c>
      <c r="B559" s="33" t="s">
        <v>642</v>
      </c>
      <c r="C559" s="38"/>
      <c r="D559" s="80">
        <v>1986</v>
      </c>
      <c r="E559" s="61"/>
      <c r="F559" s="61"/>
      <c r="G559" s="10"/>
      <c r="H559" s="10"/>
      <c r="I559" s="10"/>
      <c r="J559" s="10"/>
      <c r="K559" s="10">
        <v>24</v>
      </c>
      <c r="L559" s="10">
        <f>VLOOKUP(B559,'[7]Лист1'!$B$9:$P$16,15,FALSE)</f>
        <v>33</v>
      </c>
      <c r="M559" s="10"/>
      <c r="N559" s="44">
        <v>27</v>
      </c>
      <c r="O559" s="44"/>
      <c r="P559" s="49"/>
      <c r="Q559" s="42"/>
      <c r="R559" s="42"/>
      <c r="S559" s="42">
        <f>VLOOKUP(B559,'[15]Лист3'!$B$96:$I$110,8,FALSE)</f>
        <v>27</v>
      </c>
      <c r="T559" s="42">
        <f>VLOOKUP(B559,'[16]Лист3'!$B$163:$P$179,15,FALSE)</f>
        <v>26</v>
      </c>
      <c r="U559" s="42"/>
      <c r="V559" s="42">
        <f>VLOOKUP(B559,'[20]преследование'!$B$14:$J$23,9,FALSE)</f>
        <v>27</v>
      </c>
      <c r="W559" s="42"/>
      <c r="X559" s="60">
        <f>SUM(E559:W559)</f>
        <v>164</v>
      </c>
    </row>
    <row r="560" spans="1:24" ht="15">
      <c r="A560" s="68">
        <v>9</v>
      </c>
      <c r="B560" s="19" t="s">
        <v>247</v>
      </c>
      <c r="C560" s="69" t="s">
        <v>450</v>
      </c>
      <c r="D560" s="68">
        <v>1994</v>
      </c>
      <c r="E560" s="10">
        <v>0</v>
      </c>
      <c r="F560" s="10">
        <v>25</v>
      </c>
      <c r="G560" s="10">
        <v>20</v>
      </c>
      <c r="H560" s="10">
        <v>0</v>
      </c>
      <c r="I560" s="10">
        <f>VLOOKUP(B560,'[2]преследование'!$B$22:$J$31,9,FALSE)</f>
        <v>24</v>
      </c>
      <c r="J560" s="10"/>
      <c r="K560" s="10">
        <f>VLOOKUP(B560,'[5]Лист3'!$B$11:$O$25,14,FALSE)</f>
        <v>19</v>
      </c>
      <c r="L560" s="10"/>
      <c r="M560" s="10"/>
      <c r="N560" s="44">
        <v>24</v>
      </c>
      <c r="O560" s="44"/>
      <c r="P560" s="49"/>
      <c r="Q560" s="42"/>
      <c r="R560" s="42"/>
      <c r="S560" s="42"/>
      <c r="T560" s="42"/>
      <c r="U560" s="42">
        <f>VLOOKUP(B560,'[18]Результаты'!$B$22:$L$34,11,FALSE)</f>
        <v>25</v>
      </c>
      <c r="V560" s="42"/>
      <c r="W560" s="42"/>
      <c r="X560" s="60">
        <f>SUM(E560:W560)</f>
        <v>137</v>
      </c>
    </row>
    <row r="561" spans="1:24" ht="15">
      <c r="A561" s="68">
        <v>10</v>
      </c>
      <c r="B561" s="19" t="s">
        <v>156</v>
      </c>
      <c r="C561" s="69" t="s">
        <v>115</v>
      </c>
      <c r="D561" s="68">
        <v>1989</v>
      </c>
      <c r="E561" s="10"/>
      <c r="F561" s="10">
        <v>22</v>
      </c>
      <c r="G561" s="10"/>
      <c r="H561" s="10">
        <v>18</v>
      </c>
      <c r="I561" s="10"/>
      <c r="J561" s="10">
        <v>25</v>
      </c>
      <c r="K561" s="10"/>
      <c r="L561" s="10"/>
      <c r="M561" s="10"/>
      <c r="N561" s="30"/>
      <c r="O561" s="43"/>
      <c r="P561" s="49"/>
      <c r="Q561" s="42">
        <f>VLOOKUP(B561,'[10]Финал'!$B$117:$H$134,7,FALSE)</f>
        <v>19</v>
      </c>
      <c r="R561" s="42"/>
      <c r="S561" s="42"/>
      <c r="T561" s="42"/>
      <c r="U561" s="42">
        <f>VLOOKUP(B561,'[18]Результаты'!$B$22:$L$34,11,FALSE)</f>
        <v>23</v>
      </c>
      <c r="V561" s="42"/>
      <c r="W561" s="42">
        <f>VLOOKUP(B561,'[22]Лист3'!$B$76:$H$85,7,FALSE)</f>
        <v>25</v>
      </c>
      <c r="X561" s="60">
        <f>SUM(E561:W561)</f>
        <v>132</v>
      </c>
    </row>
    <row r="562" spans="1:24" ht="15">
      <c r="A562" s="68">
        <v>11</v>
      </c>
      <c r="B562" s="19" t="s">
        <v>539</v>
      </c>
      <c r="C562" s="69" t="s">
        <v>550</v>
      </c>
      <c r="D562" s="68">
        <v>1984</v>
      </c>
      <c r="E562" s="10"/>
      <c r="F562" s="10"/>
      <c r="G562" s="10">
        <v>22</v>
      </c>
      <c r="H562" s="10">
        <v>27</v>
      </c>
      <c r="I562" s="10"/>
      <c r="J562" s="10"/>
      <c r="K562" s="10"/>
      <c r="L562" s="10"/>
      <c r="M562" s="10"/>
      <c r="N562" s="30"/>
      <c r="O562" s="43"/>
      <c r="P562" s="49">
        <f>VLOOKUP(B562,'[13]Лист1'!$B$63:$J$73,9,FALSE)</f>
        <v>24</v>
      </c>
      <c r="Q562" s="42"/>
      <c r="R562" s="42">
        <f>VLOOKUP(B562,'[11]Лист1'!$B$144:$J$159,9,FALSE)</f>
        <v>31</v>
      </c>
      <c r="S562" s="42"/>
      <c r="T562" s="42"/>
      <c r="U562" s="42"/>
      <c r="V562" s="42"/>
      <c r="W562" s="42">
        <f>VLOOKUP(B562,'[22]Лист3'!$B$76:$H$85,7,FALSE)</f>
        <v>27</v>
      </c>
      <c r="X562" s="60">
        <f>SUM(E562:W562)</f>
        <v>131</v>
      </c>
    </row>
    <row r="563" spans="1:24" ht="15">
      <c r="A563" s="68">
        <v>12</v>
      </c>
      <c r="B563" s="19" t="s">
        <v>26</v>
      </c>
      <c r="C563" s="69" t="s">
        <v>47</v>
      </c>
      <c r="D563" s="68">
        <v>1990</v>
      </c>
      <c r="E563" s="10">
        <v>27</v>
      </c>
      <c r="F563" s="10"/>
      <c r="G563" s="10">
        <v>25</v>
      </c>
      <c r="H563" s="10">
        <v>24</v>
      </c>
      <c r="I563" s="10">
        <f>VLOOKUP(B563,'[2]преследование'!$B$22:$J$31,9,FALSE)</f>
        <v>29</v>
      </c>
      <c r="J563" s="10"/>
      <c r="K563" s="10">
        <f>VLOOKUP(B563,'[5]Лист3'!$B$11:$O$25,14,FALSE)</f>
        <v>25</v>
      </c>
      <c r="L563" s="10"/>
      <c r="M563" s="10"/>
      <c r="N563" s="30"/>
      <c r="O563" s="43"/>
      <c r="P563" s="49"/>
      <c r="Q563" s="42"/>
      <c r="R563" s="42"/>
      <c r="S563" s="42"/>
      <c r="T563" s="42"/>
      <c r="U563" s="42"/>
      <c r="V563" s="42"/>
      <c r="W563" s="42"/>
      <c r="X563" s="60">
        <f>SUM(E563:W563)</f>
        <v>130</v>
      </c>
    </row>
    <row r="564" spans="1:24" ht="15">
      <c r="A564" s="68">
        <v>13</v>
      </c>
      <c r="B564" s="19" t="s">
        <v>434</v>
      </c>
      <c r="C564" s="69" t="s">
        <v>408</v>
      </c>
      <c r="D564" s="68">
        <v>1982</v>
      </c>
      <c r="E564" s="10">
        <v>15</v>
      </c>
      <c r="F564" s="10"/>
      <c r="G564" s="10"/>
      <c r="H564" s="10"/>
      <c r="I564" s="10"/>
      <c r="J564" s="10"/>
      <c r="K564" s="10">
        <f>VLOOKUP(B564,'[5]Лист3'!$B$11:$O$25,14,FALSE)</f>
        <v>21</v>
      </c>
      <c r="L564" s="10"/>
      <c r="M564" s="10"/>
      <c r="N564" s="30"/>
      <c r="O564" s="43"/>
      <c r="P564" s="49"/>
      <c r="Q564" s="42">
        <f>VLOOKUP(B564,'[10]Финал'!$B$117:$H$134,7,FALSE)</f>
        <v>17</v>
      </c>
      <c r="R564" s="42">
        <f>VLOOKUP(B564,'[11]Лист1'!$B$144:$J$159,9,FALSE)</f>
        <v>25</v>
      </c>
      <c r="S564" s="42">
        <f>VLOOKUP(B564,'[15]Лист3'!$B$96:$I$110,8,FALSE)</f>
        <v>23</v>
      </c>
      <c r="T564" s="42"/>
      <c r="U564" s="42"/>
      <c r="V564" s="42">
        <f>VLOOKUP(B564,'[20]преследование'!$B$14:$J$23,9,FALSE)</f>
        <v>24</v>
      </c>
      <c r="W564" s="42"/>
      <c r="X564" s="60">
        <f>SUM(E564:W564)</f>
        <v>125</v>
      </c>
    </row>
    <row r="565" spans="1:24" ht="14.25" customHeight="1">
      <c r="A565" s="68">
        <v>14</v>
      </c>
      <c r="B565" s="19" t="s">
        <v>106</v>
      </c>
      <c r="C565" s="69" t="s">
        <v>240</v>
      </c>
      <c r="D565" s="68">
        <v>1995</v>
      </c>
      <c r="E565" s="10">
        <v>21</v>
      </c>
      <c r="F565" s="10"/>
      <c r="G565" s="10"/>
      <c r="H565" s="10"/>
      <c r="I565" s="10"/>
      <c r="J565" s="10"/>
      <c r="K565" s="10">
        <f>VLOOKUP(B565,'[5]Лист3'!$B$11:$O$25,14,FALSE)</f>
        <v>23</v>
      </c>
      <c r="L565" s="10"/>
      <c r="M565" s="10"/>
      <c r="N565" s="44">
        <v>26</v>
      </c>
      <c r="O565" s="42">
        <v>29</v>
      </c>
      <c r="P565" s="49">
        <f>VLOOKUP(B565,'[13]Лист1'!$B$63:$J$73,9,FALSE)</f>
        <v>25</v>
      </c>
      <c r="Q565" s="42"/>
      <c r="R565" s="42"/>
      <c r="S565" s="42"/>
      <c r="T565" s="42"/>
      <c r="U565" s="42"/>
      <c r="V565" s="42"/>
      <c r="W565" s="42"/>
      <c r="X565" s="60">
        <f>SUM(E565:W565)</f>
        <v>124</v>
      </c>
    </row>
    <row r="566" spans="1:24" ht="14.25" customHeight="1">
      <c r="A566" s="68">
        <v>15</v>
      </c>
      <c r="B566" s="19" t="s">
        <v>538</v>
      </c>
      <c r="C566" s="69" t="s">
        <v>547</v>
      </c>
      <c r="D566" s="68">
        <v>1991</v>
      </c>
      <c r="E566" s="10"/>
      <c r="F566" s="10"/>
      <c r="G566" s="10">
        <v>31</v>
      </c>
      <c r="H566" s="10">
        <v>25</v>
      </c>
      <c r="I566" s="10"/>
      <c r="J566" s="10"/>
      <c r="K566" s="10">
        <f>VLOOKUP(B566,'[5]Лист3'!$B$11:$O$25,14,FALSE)</f>
        <v>29</v>
      </c>
      <c r="L566" s="10"/>
      <c r="M566" s="10"/>
      <c r="N566" s="30"/>
      <c r="O566" s="43"/>
      <c r="P566" s="49"/>
      <c r="Q566" s="42"/>
      <c r="R566" s="42"/>
      <c r="S566" s="42"/>
      <c r="T566" s="42"/>
      <c r="U566" s="42"/>
      <c r="V566" s="42">
        <f>VLOOKUP(B566,'[20]преследование'!$B$14:$J$23,9,FALSE)</f>
        <v>31</v>
      </c>
      <c r="W566" s="42"/>
      <c r="X566" s="60">
        <f>SUM(E566:W566)</f>
        <v>116</v>
      </c>
    </row>
    <row r="567" spans="1:24" ht="15" customHeight="1">
      <c r="A567" s="68">
        <v>16</v>
      </c>
      <c r="B567" s="19" t="s">
        <v>103</v>
      </c>
      <c r="C567" s="69" t="s">
        <v>427</v>
      </c>
      <c r="D567" s="68">
        <v>1986</v>
      </c>
      <c r="E567" s="10">
        <v>29</v>
      </c>
      <c r="F567" s="10">
        <v>29</v>
      </c>
      <c r="G567" s="10">
        <v>29</v>
      </c>
      <c r="H567" s="10">
        <v>23</v>
      </c>
      <c r="I567" s="10"/>
      <c r="J567" s="10"/>
      <c r="K567" s="10"/>
      <c r="L567" s="10"/>
      <c r="M567" s="10"/>
      <c r="N567" s="30"/>
      <c r="O567" s="43"/>
      <c r="P567" s="49"/>
      <c r="Q567" s="42"/>
      <c r="R567" s="42"/>
      <c r="S567" s="42"/>
      <c r="T567" s="42"/>
      <c r="U567" s="42"/>
      <c r="V567" s="42"/>
      <c r="W567" s="42"/>
      <c r="X567" s="60">
        <f>SUM(E567:W567)</f>
        <v>110</v>
      </c>
    </row>
    <row r="568" spans="1:24" ht="15.75" customHeight="1">
      <c r="A568" s="68">
        <v>16</v>
      </c>
      <c r="B568" s="19" t="s">
        <v>108</v>
      </c>
      <c r="C568" s="69" t="s">
        <v>15</v>
      </c>
      <c r="D568" s="68">
        <v>1981</v>
      </c>
      <c r="E568" s="10">
        <v>1</v>
      </c>
      <c r="F568" s="10"/>
      <c r="G568" s="10">
        <v>13</v>
      </c>
      <c r="H568" s="10"/>
      <c r="I568" s="10"/>
      <c r="J568" s="10"/>
      <c r="K568" s="10">
        <f>VLOOKUP(B568,'[5]Лист3'!$B$11:$O$25,14,FALSE)</f>
        <v>16</v>
      </c>
      <c r="L568" s="10"/>
      <c r="M568" s="10"/>
      <c r="N568" s="44">
        <v>22</v>
      </c>
      <c r="O568" s="42">
        <v>22</v>
      </c>
      <c r="P568" s="49"/>
      <c r="Q568" s="42"/>
      <c r="R568" s="42"/>
      <c r="S568" s="42">
        <f>VLOOKUP(B568,'[15]Лист3'!$B$96:$I$110,8,FALSE)</f>
        <v>17</v>
      </c>
      <c r="T568" s="42">
        <f>VLOOKUP(B568,'[16]Лист3'!$B$163:$P$179,15,FALSE)</f>
        <v>19</v>
      </c>
      <c r="U568" s="42"/>
      <c r="V568" s="42"/>
      <c r="W568" s="42"/>
      <c r="X568" s="60">
        <f>SUM(E568:W568)</f>
        <v>110</v>
      </c>
    </row>
    <row r="569" spans="1:24" ht="15.75" customHeight="1">
      <c r="A569" s="68">
        <v>18</v>
      </c>
      <c r="B569" s="19" t="s">
        <v>33</v>
      </c>
      <c r="C569" s="69" t="s">
        <v>438</v>
      </c>
      <c r="D569" s="68">
        <v>1976</v>
      </c>
      <c r="E569" s="10">
        <v>10</v>
      </c>
      <c r="F569" s="10">
        <v>18</v>
      </c>
      <c r="G569" s="10"/>
      <c r="H569" s="10">
        <v>0</v>
      </c>
      <c r="I569" s="10"/>
      <c r="J569" s="10"/>
      <c r="K569" s="10"/>
      <c r="L569" s="10"/>
      <c r="M569" s="10"/>
      <c r="N569" s="30"/>
      <c r="O569" s="43"/>
      <c r="P569" s="49"/>
      <c r="Q569" s="42">
        <f>VLOOKUP(B569,'[10]Финал'!$B$117:$H$134,7,FALSE)</f>
        <v>15</v>
      </c>
      <c r="R569" s="42">
        <f>VLOOKUP(B569,'[11]Лист1'!$B$144:$J$159,9,FALSE)</f>
        <v>22</v>
      </c>
      <c r="S569" s="42"/>
      <c r="T569" s="42">
        <f>VLOOKUP(B569,'[16]Лист3'!$B$163:$P$179,15,FALSE)</f>
        <v>20</v>
      </c>
      <c r="U569" s="42">
        <f>VLOOKUP(B569,'[18]Результаты'!$B$22:$L$34,11,FALSE)</f>
        <v>21</v>
      </c>
      <c r="V569" s="42"/>
      <c r="W569" s="42"/>
      <c r="X569" s="60">
        <f>SUM(E569:W569)</f>
        <v>106</v>
      </c>
    </row>
    <row r="570" spans="1:24" ht="15">
      <c r="A570" s="68">
        <v>19</v>
      </c>
      <c r="B570" s="19" t="s">
        <v>718</v>
      </c>
      <c r="C570" s="69"/>
      <c r="D570" s="68"/>
      <c r="E570" s="10"/>
      <c r="F570" s="10"/>
      <c r="G570" s="10"/>
      <c r="H570" s="10"/>
      <c r="I570" s="10"/>
      <c r="J570" s="10"/>
      <c r="K570" s="10"/>
      <c r="L570" s="10"/>
      <c r="M570" s="10"/>
      <c r="N570" s="30"/>
      <c r="O570" s="42">
        <v>21</v>
      </c>
      <c r="P570" s="49"/>
      <c r="Q570" s="42">
        <f>VLOOKUP(B570,'[10]Финал'!$B$117:$H$134,7,FALSE)</f>
        <v>18</v>
      </c>
      <c r="R570" s="42">
        <f>VLOOKUP(B570,'[11]Лист1'!$B$144:$J$159,9,FALSE)</f>
        <v>20</v>
      </c>
      <c r="S570" s="42"/>
      <c r="T570" s="42"/>
      <c r="U570" s="42">
        <f>VLOOKUP(B570,'[18]Результаты'!$B$22:$L$34,11,FALSE)</f>
        <v>22</v>
      </c>
      <c r="V570" s="42">
        <f>VLOOKUP(B570,'[20]преследование'!$B$14:$J$23,9,FALSE)</f>
        <v>22</v>
      </c>
      <c r="W570" s="42"/>
      <c r="X570" s="60">
        <f>SUM(E570:W570)</f>
        <v>103</v>
      </c>
    </row>
    <row r="571" spans="1:24" ht="15">
      <c r="A571" s="68">
        <v>20</v>
      </c>
      <c r="B571" s="19" t="s">
        <v>199</v>
      </c>
      <c r="C571" s="69" t="s">
        <v>548</v>
      </c>
      <c r="D571" s="68">
        <v>1985</v>
      </c>
      <c r="E571" s="10"/>
      <c r="F571" s="10"/>
      <c r="G571" s="10">
        <v>17</v>
      </c>
      <c r="H571" s="10">
        <v>16</v>
      </c>
      <c r="I571" s="10"/>
      <c r="J571" s="10">
        <v>26</v>
      </c>
      <c r="K571" s="10"/>
      <c r="L571" s="10"/>
      <c r="M571" s="10"/>
      <c r="N571" s="30"/>
      <c r="O571" s="43"/>
      <c r="P571" s="49"/>
      <c r="Q571" s="42"/>
      <c r="R571" s="42">
        <f>VLOOKUP(B571,'[11]Лист1'!$B$144:$J$159,9,FALSE)</f>
        <v>23</v>
      </c>
      <c r="S571" s="42">
        <f>VLOOKUP(B571,'[15]Лист3'!$B$96:$I$110,8,FALSE)</f>
        <v>20</v>
      </c>
      <c r="T571" s="42"/>
      <c r="U571" s="42"/>
      <c r="V571" s="42"/>
      <c r="W571" s="42"/>
      <c r="X571" s="60">
        <f>SUM(E571:W571)</f>
        <v>102</v>
      </c>
    </row>
    <row r="572" spans="1:24" ht="15">
      <c r="A572" s="68">
        <v>21</v>
      </c>
      <c r="B572" s="19" t="s">
        <v>28</v>
      </c>
      <c r="C572" s="69" t="s">
        <v>47</v>
      </c>
      <c r="D572" s="68">
        <v>1990</v>
      </c>
      <c r="E572" s="10">
        <v>22</v>
      </c>
      <c r="F572" s="10"/>
      <c r="G572" s="10">
        <v>24</v>
      </c>
      <c r="H572" s="10">
        <v>26</v>
      </c>
      <c r="I572" s="10">
        <f>VLOOKUP(B572,'[2]преследование'!$B$22:$J$31,9,FALSE)</f>
        <v>27</v>
      </c>
      <c r="J572" s="10"/>
      <c r="K572" s="10"/>
      <c r="L572" s="10"/>
      <c r="M572" s="10"/>
      <c r="N572" s="30"/>
      <c r="O572" s="43"/>
      <c r="P572" s="49"/>
      <c r="Q572" s="42"/>
      <c r="R572" s="42"/>
      <c r="S572" s="42"/>
      <c r="T572" s="42"/>
      <c r="U572" s="42"/>
      <c r="V572" s="42"/>
      <c r="W572" s="42"/>
      <c r="X572" s="60">
        <f>SUM(E572:W572)</f>
        <v>99</v>
      </c>
    </row>
    <row r="573" spans="1:24" ht="15">
      <c r="A573" s="68">
        <v>22</v>
      </c>
      <c r="B573" s="19" t="s">
        <v>429</v>
      </c>
      <c r="C573" s="69" t="s">
        <v>430</v>
      </c>
      <c r="D573" s="68">
        <v>1987</v>
      </c>
      <c r="E573" s="10">
        <v>24</v>
      </c>
      <c r="F573" s="10"/>
      <c r="G573" s="10"/>
      <c r="H573" s="10">
        <v>31</v>
      </c>
      <c r="I573" s="10"/>
      <c r="J573" s="10"/>
      <c r="K573" s="10"/>
      <c r="L573" s="10"/>
      <c r="M573" s="10"/>
      <c r="N573" s="44">
        <v>31</v>
      </c>
      <c r="O573" s="44"/>
      <c r="P573" s="49"/>
      <c r="Q573" s="42"/>
      <c r="R573" s="42"/>
      <c r="S573" s="42"/>
      <c r="T573" s="42"/>
      <c r="U573" s="42"/>
      <c r="V573" s="42"/>
      <c r="W573" s="42"/>
      <c r="X573" s="60">
        <f>SUM(E573:W573)</f>
        <v>86</v>
      </c>
    </row>
    <row r="574" spans="1:24" ht="15">
      <c r="A574" s="68">
        <v>23</v>
      </c>
      <c r="B574" s="19" t="s">
        <v>152</v>
      </c>
      <c r="C574" s="69" t="s">
        <v>68</v>
      </c>
      <c r="D574" s="68">
        <v>1995</v>
      </c>
      <c r="E574" s="10">
        <v>19</v>
      </c>
      <c r="F574" s="10"/>
      <c r="G574" s="10"/>
      <c r="H574" s="10"/>
      <c r="I574" s="10"/>
      <c r="J574" s="10"/>
      <c r="K574" s="10"/>
      <c r="L574" s="10"/>
      <c r="M574" s="10"/>
      <c r="N574" s="30"/>
      <c r="O574" s="43"/>
      <c r="P574" s="49"/>
      <c r="Q574" s="42">
        <f>VLOOKUP(B574,'[10]Финал'!$B$117:$H$134,7,FALSE)</f>
        <v>27</v>
      </c>
      <c r="R574" s="42"/>
      <c r="S574" s="42"/>
      <c r="T574" s="42"/>
      <c r="U574" s="42">
        <f>VLOOKUP(B574,'[18]Результаты'!$B$22:$L$34,11,FALSE)</f>
        <v>29</v>
      </c>
      <c r="V574" s="42"/>
      <c r="W574" s="42"/>
      <c r="X574" s="60">
        <f>SUM(E574:W574)</f>
        <v>75</v>
      </c>
    </row>
    <row r="575" spans="1:24" ht="15">
      <c r="A575" s="68">
        <v>24</v>
      </c>
      <c r="B575" s="33" t="s">
        <v>572</v>
      </c>
      <c r="C575" s="38" t="s">
        <v>583</v>
      </c>
      <c r="D575" s="68">
        <v>1976</v>
      </c>
      <c r="E575" s="10"/>
      <c r="F575" s="10"/>
      <c r="G575" s="10"/>
      <c r="H575" s="10">
        <v>21</v>
      </c>
      <c r="I575" s="10">
        <f>VLOOKUP(B575,'[2]преследование'!$B$22:$J$31,9,FALSE)</f>
        <v>25</v>
      </c>
      <c r="J575" s="10">
        <v>27</v>
      </c>
      <c r="K575" s="10"/>
      <c r="L575" s="10"/>
      <c r="M575" s="10"/>
      <c r="N575" s="30"/>
      <c r="O575" s="43"/>
      <c r="P575" s="49"/>
      <c r="Q575" s="42"/>
      <c r="R575" s="42"/>
      <c r="S575" s="42"/>
      <c r="T575" s="42"/>
      <c r="U575" s="42"/>
      <c r="V575" s="42"/>
      <c r="W575" s="42"/>
      <c r="X575" s="60">
        <f>SUM(E575:W575)</f>
        <v>73</v>
      </c>
    </row>
    <row r="576" spans="1:24" ht="15">
      <c r="A576" s="68">
        <v>25</v>
      </c>
      <c r="B576" s="11" t="s">
        <v>798</v>
      </c>
      <c r="C576" s="11" t="s">
        <v>799</v>
      </c>
      <c r="D576" s="68"/>
      <c r="E576" s="10"/>
      <c r="F576" s="10"/>
      <c r="G576" s="10"/>
      <c r="H576" s="10"/>
      <c r="I576" s="10"/>
      <c r="J576" s="10"/>
      <c r="K576" s="10"/>
      <c r="L576" s="10"/>
      <c r="M576" s="10"/>
      <c r="N576" s="30"/>
      <c r="O576" s="43"/>
      <c r="P576" s="49"/>
      <c r="Q576" s="42"/>
      <c r="R576" s="42"/>
      <c r="S576" s="42">
        <v>22</v>
      </c>
      <c r="T576" s="42">
        <f>VLOOKUP(B576,'[16]Лист3'!$B$163:$P$179,15,FALSE)</f>
        <v>24</v>
      </c>
      <c r="U576" s="42">
        <f>VLOOKUP(B576,'[18]Результаты'!$B$22:$L$34,11,FALSE)</f>
        <v>26</v>
      </c>
      <c r="V576" s="42"/>
      <c r="W576" s="42"/>
      <c r="X576" s="60">
        <f>SUM(E576:W576)</f>
        <v>72</v>
      </c>
    </row>
    <row r="577" spans="1:24" ht="15">
      <c r="A577" s="68">
        <v>25</v>
      </c>
      <c r="B577" s="19" t="s">
        <v>439</v>
      </c>
      <c r="C577" s="69"/>
      <c r="D577" s="68">
        <v>1977</v>
      </c>
      <c r="E577" s="10">
        <v>9</v>
      </c>
      <c r="F577" s="10"/>
      <c r="G577" s="10"/>
      <c r="H577" s="10">
        <v>17</v>
      </c>
      <c r="I577" s="10"/>
      <c r="J577" s="10"/>
      <c r="K577" s="10">
        <f>VLOOKUP(B577,'[5]Лист3'!$B$11:$O$25,14,FALSE)</f>
        <v>20</v>
      </c>
      <c r="L577" s="10"/>
      <c r="M577" s="10"/>
      <c r="N577" s="30"/>
      <c r="O577" s="43"/>
      <c r="P577" s="49"/>
      <c r="Q577" s="42"/>
      <c r="R577" s="42"/>
      <c r="S577" s="42"/>
      <c r="T577" s="42"/>
      <c r="U577" s="42"/>
      <c r="V577" s="42"/>
      <c r="W577" s="42">
        <f>VLOOKUP(B577,'[22]Лист3'!$B$76:$H$85,7,FALSE)</f>
        <v>26</v>
      </c>
      <c r="X577" s="60">
        <f>SUM(E577:W577)</f>
        <v>72</v>
      </c>
    </row>
    <row r="578" spans="1:24" ht="15">
      <c r="A578" s="68">
        <v>27</v>
      </c>
      <c r="B578" s="33" t="s">
        <v>739</v>
      </c>
      <c r="C578" s="33" t="s">
        <v>733</v>
      </c>
      <c r="D578" s="68">
        <v>1986</v>
      </c>
      <c r="E578" s="10"/>
      <c r="F578" s="10"/>
      <c r="G578" s="10"/>
      <c r="H578" s="10"/>
      <c r="I578" s="10"/>
      <c r="J578" s="10"/>
      <c r="K578" s="10"/>
      <c r="L578" s="10"/>
      <c r="M578" s="10"/>
      <c r="N578" s="30"/>
      <c r="O578" s="43"/>
      <c r="P578" s="49"/>
      <c r="Q578" s="42">
        <v>33</v>
      </c>
      <c r="R578" s="42"/>
      <c r="S578" s="42"/>
      <c r="T578" s="42"/>
      <c r="U578" s="42">
        <f>VLOOKUP(B578,'[18]Результаты'!$B$22:$L$34,11,FALSE)</f>
        <v>33</v>
      </c>
      <c r="V578" s="42"/>
      <c r="W578" s="42"/>
      <c r="X578" s="60">
        <f>SUM(E578:W578)</f>
        <v>66</v>
      </c>
    </row>
    <row r="579" spans="1:24" ht="15">
      <c r="A579" s="68">
        <v>28</v>
      </c>
      <c r="B579" s="19" t="s">
        <v>107</v>
      </c>
      <c r="C579" s="69"/>
      <c r="D579" s="68">
        <v>1984</v>
      </c>
      <c r="E579" s="10"/>
      <c r="F579" s="10"/>
      <c r="G579" s="10">
        <v>14</v>
      </c>
      <c r="H579" s="10"/>
      <c r="I579" s="10"/>
      <c r="J579" s="10"/>
      <c r="K579" s="10"/>
      <c r="L579" s="10">
        <f>VLOOKUP(B579,'[7]Лист1'!$B$9:$P$16,15,FALSE)</f>
        <v>24</v>
      </c>
      <c r="M579" s="10"/>
      <c r="N579" s="30"/>
      <c r="O579" s="43"/>
      <c r="P579" s="49"/>
      <c r="Q579" s="42"/>
      <c r="R579" s="42"/>
      <c r="S579" s="42"/>
      <c r="T579" s="42"/>
      <c r="U579" s="42"/>
      <c r="V579" s="42"/>
      <c r="W579" s="42">
        <f>VLOOKUP(B579,'[22]Лист3'!$B$76:$H$85,7,FALSE)</f>
        <v>23</v>
      </c>
      <c r="X579" s="60">
        <f>SUM(E579:W579)</f>
        <v>61</v>
      </c>
    </row>
    <row r="580" spans="1:24" ht="15">
      <c r="A580" s="68">
        <v>29</v>
      </c>
      <c r="B580" s="19" t="s">
        <v>166</v>
      </c>
      <c r="C580" s="69" t="s">
        <v>428</v>
      </c>
      <c r="D580" s="68">
        <v>1987</v>
      </c>
      <c r="E580" s="10">
        <v>26</v>
      </c>
      <c r="F580" s="10"/>
      <c r="G580" s="10"/>
      <c r="H580" s="10"/>
      <c r="I580" s="10"/>
      <c r="J580" s="10"/>
      <c r="K580" s="10"/>
      <c r="L580" s="10"/>
      <c r="M580" s="10"/>
      <c r="N580" s="30"/>
      <c r="O580" s="43"/>
      <c r="P580" s="49"/>
      <c r="Q580" s="42"/>
      <c r="R580" s="42"/>
      <c r="S580" s="42"/>
      <c r="T580" s="42">
        <f>VLOOKUP(B580,'[16]Лист3'!$B$163:$P$179,15,FALSE)</f>
        <v>31</v>
      </c>
      <c r="U580" s="42"/>
      <c r="V580" s="42"/>
      <c r="W580" s="42"/>
      <c r="X580" s="60">
        <f>SUM(E580:W580)</f>
        <v>57</v>
      </c>
    </row>
    <row r="581" spans="1:24" ht="15">
      <c r="A581" s="68">
        <v>30</v>
      </c>
      <c r="B581" s="33" t="s">
        <v>740</v>
      </c>
      <c r="C581" s="33" t="s">
        <v>731</v>
      </c>
      <c r="D581" s="68">
        <v>1995</v>
      </c>
      <c r="E581" s="10"/>
      <c r="F581" s="10"/>
      <c r="G581" s="10"/>
      <c r="H581" s="10"/>
      <c r="I581" s="10"/>
      <c r="J581" s="10"/>
      <c r="K581" s="10"/>
      <c r="L581" s="10"/>
      <c r="M581" s="10"/>
      <c r="N581" s="30"/>
      <c r="O581" s="43"/>
      <c r="P581" s="49"/>
      <c r="Q581" s="42">
        <v>25</v>
      </c>
      <c r="R581" s="42">
        <f>VLOOKUP(B581,'[11]Лист1'!$B$144:$J$159,9,FALSE)</f>
        <v>27</v>
      </c>
      <c r="S581" s="42"/>
      <c r="T581" s="42"/>
      <c r="U581" s="42"/>
      <c r="V581" s="42"/>
      <c r="W581" s="42"/>
      <c r="X581" s="60">
        <f>SUM(E581:W581)</f>
        <v>52</v>
      </c>
    </row>
    <row r="582" spans="1:24" ht="15">
      <c r="A582" s="68">
        <v>31</v>
      </c>
      <c r="B582" s="19" t="s">
        <v>263</v>
      </c>
      <c r="C582" s="69" t="s">
        <v>440</v>
      </c>
      <c r="D582" s="68">
        <v>1976</v>
      </c>
      <c r="E582" s="10">
        <v>8</v>
      </c>
      <c r="F582" s="10"/>
      <c r="G582" s="10"/>
      <c r="H582" s="10"/>
      <c r="I582" s="10"/>
      <c r="J582" s="10"/>
      <c r="K582" s="10"/>
      <c r="L582" s="10"/>
      <c r="M582" s="10"/>
      <c r="N582" s="30"/>
      <c r="O582" s="43"/>
      <c r="P582" s="49">
        <f>VLOOKUP(B582,'[13]Лист1'!$B$63:$J$73,9,FALSE)</f>
        <v>21</v>
      </c>
      <c r="Q582" s="42"/>
      <c r="R582" s="42"/>
      <c r="S582" s="42">
        <f>VLOOKUP(B582,'[15]Лист3'!$B$96:$I$110,8,FALSE)</f>
        <v>21</v>
      </c>
      <c r="T582" s="42"/>
      <c r="U582" s="42"/>
      <c r="V582" s="42"/>
      <c r="W582" s="42"/>
      <c r="X582" s="60">
        <f>SUM(E582:W582)</f>
        <v>50</v>
      </c>
    </row>
    <row r="583" spans="1:24" ht="15">
      <c r="A583" s="68">
        <v>32</v>
      </c>
      <c r="B583" s="19" t="s">
        <v>717</v>
      </c>
      <c r="C583" s="69"/>
      <c r="D583" s="68">
        <v>1983</v>
      </c>
      <c r="E583" s="10"/>
      <c r="F583" s="10"/>
      <c r="G583" s="10"/>
      <c r="H583" s="10"/>
      <c r="I583" s="10"/>
      <c r="J583" s="10"/>
      <c r="K583" s="10"/>
      <c r="L583" s="10"/>
      <c r="M583" s="10"/>
      <c r="N583" s="30"/>
      <c r="O583" s="42">
        <v>25</v>
      </c>
      <c r="P583" s="49">
        <f>VLOOKUP(B583,'[13]Лист1'!$B$63:$J$73,9,FALSE)</f>
        <v>23</v>
      </c>
      <c r="Q583" s="42"/>
      <c r="R583" s="42"/>
      <c r="S583" s="42"/>
      <c r="T583" s="42"/>
      <c r="U583" s="42"/>
      <c r="V583" s="42"/>
      <c r="W583" s="42"/>
      <c r="X583" s="60">
        <f>SUM(E583:W583)</f>
        <v>48</v>
      </c>
    </row>
    <row r="584" spans="1:24" ht="15">
      <c r="A584" s="68">
        <v>32</v>
      </c>
      <c r="B584" s="33" t="s">
        <v>615</v>
      </c>
      <c r="C584" s="38" t="s">
        <v>204</v>
      </c>
      <c r="D584" s="80">
        <v>1989</v>
      </c>
      <c r="E584" s="33"/>
      <c r="F584" s="70"/>
      <c r="G584" s="70"/>
      <c r="H584" s="70"/>
      <c r="I584" s="18">
        <v>22</v>
      </c>
      <c r="J584" s="17"/>
      <c r="K584" s="10"/>
      <c r="L584" s="10">
        <f>VLOOKUP(B584,'[7]Лист1'!$B$9:$P$16,15,FALSE)</f>
        <v>26</v>
      </c>
      <c r="M584" s="10"/>
      <c r="N584" s="30"/>
      <c r="O584" s="43"/>
      <c r="P584" s="49"/>
      <c r="Q584" s="42"/>
      <c r="R584" s="42"/>
      <c r="S584" s="42"/>
      <c r="T584" s="42"/>
      <c r="U584" s="42"/>
      <c r="V584" s="42"/>
      <c r="W584" s="42"/>
      <c r="X584" s="60">
        <f>SUM(E584:W584)</f>
        <v>48</v>
      </c>
    </row>
    <row r="585" spans="1:24" ht="15">
      <c r="A585" s="68">
        <v>34</v>
      </c>
      <c r="B585" s="19" t="s">
        <v>172</v>
      </c>
      <c r="C585" s="69" t="s">
        <v>506</v>
      </c>
      <c r="D585" s="68">
        <v>1980</v>
      </c>
      <c r="E585" s="10"/>
      <c r="F585" s="10">
        <v>23</v>
      </c>
      <c r="G585" s="10"/>
      <c r="H585" s="10"/>
      <c r="I585" s="10"/>
      <c r="J585" s="10"/>
      <c r="K585" s="10"/>
      <c r="L585" s="10"/>
      <c r="M585" s="10"/>
      <c r="N585" s="30"/>
      <c r="O585" s="43"/>
      <c r="P585" s="49"/>
      <c r="Q585" s="42">
        <f>VLOOKUP(B585,'[10]Финал'!$B$117:$H$134,7,FALSE)</f>
        <v>24</v>
      </c>
      <c r="R585" s="42"/>
      <c r="S585" s="42"/>
      <c r="T585" s="42"/>
      <c r="U585" s="42"/>
      <c r="V585" s="42"/>
      <c r="W585" s="42"/>
      <c r="X585" s="60">
        <f>SUM(E585:W585)</f>
        <v>47</v>
      </c>
    </row>
    <row r="586" spans="1:24" ht="15">
      <c r="A586" s="68">
        <v>35</v>
      </c>
      <c r="B586" s="19" t="s">
        <v>154</v>
      </c>
      <c r="C586" s="69" t="s">
        <v>155</v>
      </c>
      <c r="D586" s="68">
        <v>1995</v>
      </c>
      <c r="E586" s="10">
        <v>17</v>
      </c>
      <c r="F586" s="10">
        <v>26</v>
      </c>
      <c r="G586" s="10"/>
      <c r="H586" s="10"/>
      <c r="I586" s="10"/>
      <c r="J586" s="10"/>
      <c r="K586" s="10"/>
      <c r="L586" s="10"/>
      <c r="M586" s="10"/>
      <c r="N586" s="30"/>
      <c r="O586" s="43"/>
      <c r="P586" s="49"/>
      <c r="Q586" s="42"/>
      <c r="R586" s="42"/>
      <c r="S586" s="42"/>
      <c r="T586" s="42"/>
      <c r="U586" s="42"/>
      <c r="V586" s="42"/>
      <c r="W586" s="42"/>
      <c r="X586" s="60">
        <f>SUM(E586:W586)</f>
        <v>43</v>
      </c>
    </row>
    <row r="587" spans="1:24" ht="15">
      <c r="A587" s="68">
        <v>34</v>
      </c>
      <c r="B587" s="19" t="s">
        <v>448</v>
      </c>
      <c r="C587" s="69" t="s">
        <v>15</v>
      </c>
      <c r="D587" s="68">
        <v>1983</v>
      </c>
      <c r="E587" s="10">
        <v>2</v>
      </c>
      <c r="F587" s="10">
        <v>16</v>
      </c>
      <c r="G587" s="10">
        <v>12</v>
      </c>
      <c r="H587" s="10">
        <v>13</v>
      </c>
      <c r="I587" s="10"/>
      <c r="J587" s="10"/>
      <c r="K587" s="10"/>
      <c r="L587" s="10"/>
      <c r="M587" s="10"/>
      <c r="N587" s="30"/>
      <c r="O587" s="43"/>
      <c r="P587" s="49"/>
      <c r="Q587" s="42"/>
      <c r="R587" s="42"/>
      <c r="S587" s="42"/>
      <c r="T587" s="42"/>
      <c r="U587" s="42"/>
      <c r="V587" s="42"/>
      <c r="W587" s="42"/>
      <c r="X587" s="60">
        <f>SUM(E587:W587)</f>
        <v>43</v>
      </c>
    </row>
    <row r="588" spans="1:24" ht="15">
      <c r="A588" s="68">
        <v>37</v>
      </c>
      <c r="B588" s="19" t="s">
        <v>432</v>
      </c>
      <c r="C588" s="69" t="s">
        <v>433</v>
      </c>
      <c r="D588" s="68">
        <v>1995</v>
      </c>
      <c r="E588" s="10">
        <v>16</v>
      </c>
      <c r="F588" s="10">
        <v>24</v>
      </c>
      <c r="G588" s="10"/>
      <c r="H588" s="10"/>
      <c r="I588" s="10"/>
      <c r="J588" s="10"/>
      <c r="K588" s="10"/>
      <c r="L588" s="10"/>
      <c r="M588" s="10"/>
      <c r="N588" s="30"/>
      <c r="O588" s="43"/>
      <c r="P588" s="49"/>
      <c r="Q588" s="42"/>
      <c r="R588" s="42"/>
      <c r="S588" s="42"/>
      <c r="T588" s="42"/>
      <c r="U588" s="42"/>
      <c r="V588" s="42"/>
      <c r="W588" s="42"/>
      <c r="X588" s="60">
        <f>SUM(E588:W588)</f>
        <v>40</v>
      </c>
    </row>
    <row r="589" spans="1:24" ht="15">
      <c r="A589" s="68">
        <v>38</v>
      </c>
      <c r="B589" s="19" t="s">
        <v>25</v>
      </c>
      <c r="C589" s="69" t="s">
        <v>436</v>
      </c>
      <c r="D589" s="68">
        <v>1995</v>
      </c>
      <c r="E589" s="10">
        <v>12</v>
      </c>
      <c r="F589" s="10"/>
      <c r="G589" s="10"/>
      <c r="H589" s="10"/>
      <c r="I589" s="10"/>
      <c r="J589" s="10"/>
      <c r="K589" s="10"/>
      <c r="L589" s="10">
        <f>VLOOKUP(B589,'[7]Лист1'!$B$9:$P$16,15,FALSE)</f>
        <v>27</v>
      </c>
      <c r="M589" s="10"/>
      <c r="N589" s="30"/>
      <c r="O589" s="43"/>
      <c r="P589" s="49"/>
      <c r="Q589" s="42"/>
      <c r="R589" s="42"/>
      <c r="S589" s="42"/>
      <c r="T589" s="42"/>
      <c r="U589" s="42"/>
      <c r="V589" s="42"/>
      <c r="W589" s="42"/>
      <c r="X589" s="60">
        <f>SUM(E589:W589)</f>
        <v>39</v>
      </c>
    </row>
    <row r="590" spans="1:24" ht="15">
      <c r="A590" s="68">
        <v>39</v>
      </c>
      <c r="B590" s="19" t="s">
        <v>105</v>
      </c>
      <c r="C590" s="69" t="s">
        <v>437</v>
      </c>
      <c r="D590" s="68">
        <v>1976</v>
      </c>
      <c r="E590" s="10">
        <v>11</v>
      </c>
      <c r="F590" s="10"/>
      <c r="G590" s="10"/>
      <c r="H590" s="10"/>
      <c r="I590" s="10"/>
      <c r="J590" s="10"/>
      <c r="K590" s="10"/>
      <c r="L590" s="10"/>
      <c r="M590" s="10"/>
      <c r="N590" s="30"/>
      <c r="O590" s="43"/>
      <c r="P590" s="49"/>
      <c r="Q590" s="42"/>
      <c r="R590" s="42"/>
      <c r="S590" s="42"/>
      <c r="T590" s="42">
        <f>VLOOKUP(B590,'[16]Лист3'!$B$163:$P$179,15,FALSE)</f>
        <v>25</v>
      </c>
      <c r="U590" s="42"/>
      <c r="V590" s="42"/>
      <c r="W590" s="42"/>
      <c r="X590" s="60">
        <f>SUM(E590:W590)</f>
        <v>36</v>
      </c>
    </row>
    <row r="591" spans="1:24" ht="15">
      <c r="A591" s="68">
        <v>40</v>
      </c>
      <c r="B591" s="19" t="s">
        <v>449</v>
      </c>
      <c r="C591" s="69" t="s">
        <v>15</v>
      </c>
      <c r="D591" s="68">
        <v>1976</v>
      </c>
      <c r="E591" s="10">
        <v>0</v>
      </c>
      <c r="F591" s="10">
        <v>17</v>
      </c>
      <c r="G591" s="10"/>
      <c r="H591" s="10"/>
      <c r="I591" s="10"/>
      <c r="J591" s="10"/>
      <c r="K591" s="10"/>
      <c r="L591" s="10"/>
      <c r="M591" s="10"/>
      <c r="N591" s="30"/>
      <c r="O591" s="43"/>
      <c r="P591" s="49"/>
      <c r="Q591" s="42"/>
      <c r="R591" s="42"/>
      <c r="S591" s="42">
        <f>VLOOKUP(B591,'[15]Лист3'!$B$96:$I$110,8,FALSE)</f>
        <v>18</v>
      </c>
      <c r="T591" s="42"/>
      <c r="U591" s="42"/>
      <c r="V591" s="42"/>
      <c r="W591" s="42"/>
      <c r="X591" s="60">
        <f>SUM(E591:W591)</f>
        <v>35</v>
      </c>
    </row>
    <row r="592" spans="1:24" ht="15">
      <c r="A592" s="68">
        <v>41</v>
      </c>
      <c r="B592" s="19" t="s">
        <v>435</v>
      </c>
      <c r="C592" s="69" t="s">
        <v>15</v>
      </c>
      <c r="D592" s="68">
        <v>1987</v>
      </c>
      <c r="E592" s="10">
        <v>13</v>
      </c>
      <c r="F592" s="10">
        <v>20</v>
      </c>
      <c r="G592" s="10"/>
      <c r="H592" s="10"/>
      <c r="I592" s="10"/>
      <c r="J592" s="10"/>
      <c r="K592" s="10"/>
      <c r="L592" s="10"/>
      <c r="M592" s="10"/>
      <c r="N592" s="30"/>
      <c r="O592" s="43"/>
      <c r="P592" s="49"/>
      <c r="Q592" s="42"/>
      <c r="R592" s="42"/>
      <c r="S592" s="42"/>
      <c r="T592" s="42"/>
      <c r="U592" s="42"/>
      <c r="V592" s="42"/>
      <c r="W592" s="42"/>
      <c r="X592" s="60">
        <f>SUM(E592:W592)</f>
        <v>33</v>
      </c>
    </row>
    <row r="593" spans="1:24" ht="15">
      <c r="A593" s="68">
        <v>41</v>
      </c>
      <c r="B593" s="33" t="s">
        <v>640</v>
      </c>
      <c r="C593" s="38" t="s">
        <v>547</v>
      </c>
      <c r="D593" s="80">
        <v>1989</v>
      </c>
      <c r="E593" s="61"/>
      <c r="F593" s="61"/>
      <c r="G593" s="64"/>
      <c r="H593" s="64"/>
      <c r="I593" s="64"/>
      <c r="J593" s="64"/>
      <c r="K593" s="10">
        <v>33</v>
      </c>
      <c r="L593" s="10"/>
      <c r="M593" s="10"/>
      <c r="N593" s="30"/>
      <c r="O593" s="43"/>
      <c r="P593" s="49"/>
      <c r="Q593" s="42"/>
      <c r="R593" s="42"/>
      <c r="S593" s="42"/>
      <c r="T593" s="42"/>
      <c r="U593" s="42"/>
      <c r="V593" s="42"/>
      <c r="W593" s="42"/>
      <c r="X593" s="60">
        <f>SUM(E593:W593)</f>
        <v>33</v>
      </c>
    </row>
    <row r="594" spans="1:24" ht="15">
      <c r="A594" s="68">
        <v>43</v>
      </c>
      <c r="B594" s="19" t="s">
        <v>715</v>
      </c>
      <c r="C594" s="69" t="s">
        <v>716</v>
      </c>
      <c r="D594" s="68">
        <v>1985</v>
      </c>
      <c r="E594" s="10"/>
      <c r="F594" s="10"/>
      <c r="G594" s="10"/>
      <c r="H594" s="10"/>
      <c r="I594" s="10"/>
      <c r="J594" s="10"/>
      <c r="K594" s="10"/>
      <c r="L594" s="10"/>
      <c r="M594" s="10"/>
      <c r="N594" s="30"/>
      <c r="O594" s="42">
        <v>31</v>
      </c>
      <c r="P594" s="49"/>
      <c r="Q594" s="42"/>
      <c r="R594" s="42"/>
      <c r="S594" s="42"/>
      <c r="T594" s="42"/>
      <c r="U594" s="42"/>
      <c r="V594" s="42"/>
      <c r="W594" s="42"/>
      <c r="X594" s="60">
        <f>SUM(E594:W594)</f>
        <v>31</v>
      </c>
    </row>
    <row r="595" spans="1:24" ht="15">
      <c r="A595" s="68">
        <v>43</v>
      </c>
      <c r="B595" s="11" t="s">
        <v>947</v>
      </c>
      <c r="C595" s="24" t="s">
        <v>38</v>
      </c>
      <c r="D595" s="68">
        <v>1989</v>
      </c>
      <c r="E595" s="10"/>
      <c r="F595" s="10"/>
      <c r="G595" s="10"/>
      <c r="H595" s="10"/>
      <c r="I595" s="10"/>
      <c r="J595" s="10"/>
      <c r="K595" s="10"/>
      <c r="L595" s="10"/>
      <c r="M595" s="10"/>
      <c r="N595" s="30"/>
      <c r="O595" s="43"/>
      <c r="P595" s="49"/>
      <c r="Q595" s="42"/>
      <c r="R595" s="42"/>
      <c r="S595" s="42"/>
      <c r="T595" s="42"/>
      <c r="U595" s="42"/>
      <c r="V595" s="42"/>
      <c r="W595" s="42">
        <v>31</v>
      </c>
      <c r="X595" s="60">
        <f>SUM(E595:W595)</f>
        <v>31</v>
      </c>
    </row>
    <row r="596" spans="1:24" ht="15">
      <c r="A596" s="68">
        <v>45</v>
      </c>
      <c r="B596" s="11" t="s">
        <v>796</v>
      </c>
      <c r="C596" s="11" t="s">
        <v>270</v>
      </c>
      <c r="D596" s="68">
        <v>1993</v>
      </c>
      <c r="E596" s="10"/>
      <c r="F596" s="10"/>
      <c r="G596" s="10"/>
      <c r="H596" s="10"/>
      <c r="I596" s="10"/>
      <c r="J596" s="10"/>
      <c r="K596" s="10"/>
      <c r="L596" s="10"/>
      <c r="M596" s="10"/>
      <c r="N596" s="30"/>
      <c r="O596" s="43"/>
      <c r="P596" s="49"/>
      <c r="Q596" s="42"/>
      <c r="R596" s="42"/>
      <c r="S596" s="42">
        <v>29</v>
      </c>
      <c r="T596" s="42"/>
      <c r="U596" s="42"/>
      <c r="V596" s="42"/>
      <c r="W596" s="42"/>
      <c r="X596" s="60">
        <f>SUM(E596:W596)</f>
        <v>29</v>
      </c>
    </row>
    <row r="597" spans="1:24" ht="15">
      <c r="A597" s="68">
        <v>45</v>
      </c>
      <c r="B597" s="33" t="s">
        <v>699</v>
      </c>
      <c r="C597" s="33" t="s">
        <v>700</v>
      </c>
      <c r="D597" s="68">
        <v>1998</v>
      </c>
      <c r="E597" s="10"/>
      <c r="F597" s="10"/>
      <c r="G597" s="10"/>
      <c r="H597" s="10"/>
      <c r="I597" s="10"/>
      <c r="J597" s="10"/>
      <c r="K597" s="10"/>
      <c r="L597" s="10"/>
      <c r="M597" s="10"/>
      <c r="N597" s="30"/>
      <c r="O597" s="43"/>
      <c r="P597" s="49"/>
      <c r="Q597" s="42">
        <v>29</v>
      </c>
      <c r="R597" s="42"/>
      <c r="S597" s="42"/>
      <c r="T597" s="42"/>
      <c r="U597" s="42"/>
      <c r="V597" s="42"/>
      <c r="W597" s="42"/>
      <c r="X597" s="60">
        <f>SUM(E597:W597)</f>
        <v>29</v>
      </c>
    </row>
    <row r="598" spans="1:24" ht="15">
      <c r="A598" s="68">
        <v>45</v>
      </c>
      <c r="B598" s="62" t="s">
        <v>751</v>
      </c>
      <c r="C598" s="62" t="s">
        <v>665</v>
      </c>
      <c r="D598" s="68">
        <v>1977</v>
      </c>
      <c r="E598" s="10"/>
      <c r="F598" s="10"/>
      <c r="G598" s="10"/>
      <c r="H598" s="10"/>
      <c r="I598" s="10"/>
      <c r="J598" s="10"/>
      <c r="K598" s="10"/>
      <c r="L598" s="10"/>
      <c r="M598" s="10"/>
      <c r="N598" s="30"/>
      <c r="O598" s="43"/>
      <c r="P598" s="49"/>
      <c r="Q598" s="42"/>
      <c r="R598" s="42">
        <v>29</v>
      </c>
      <c r="S598" s="42"/>
      <c r="T598" s="42"/>
      <c r="U598" s="42"/>
      <c r="V598" s="42"/>
      <c r="W598" s="42"/>
      <c r="X598" s="60">
        <f>SUM(E598:W598)</f>
        <v>29</v>
      </c>
    </row>
    <row r="599" spans="1:24" ht="15">
      <c r="A599" s="68">
        <v>48</v>
      </c>
      <c r="B599" s="33" t="s">
        <v>641</v>
      </c>
      <c r="C599" s="38" t="s">
        <v>110</v>
      </c>
      <c r="D599" s="80">
        <v>1991</v>
      </c>
      <c r="E599" s="61"/>
      <c r="F599" s="61"/>
      <c r="G599" s="10"/>
      <c r="H599" s="10"/>
      <c r="I599" s="10"/>
      <c r="J599" s="10"/>
      <c r="K599" s="10">
        <v>27</v>
      </c>
      <c r="L599" s="10"/>
      <c r="M599" s="10"/>
      <c r="N599" s="30"/>
      <c r="O599" s="43"/>
      <c r="P599" s="49"/>
      <c r="Q599" s="42"/>
      <c r="R599" s="42"/>
      <c r="S599" s="42"/>
      <c r="T599" s="42"/>
      <c r="U599" s="42"/>
      <c r="V599" s="42"/>
      <c r="W599" s="42"/>
      <c r="X599" s="60">
        <f>SUM(E599:W599)</f>
        <v>27</v>
      </c>
    </row>
    <row r="600" spans="1:24" ht="15">
      <c r="A600" s="68">
        <v>49</v>
      </c>
      <c r="B600" s="71" t="s">
        <v>677</v>
      </c>
      <c r="C600" s="71" t="s">
        <v>678</v>
      </c>
      <c r="D600" s="68">
        <v>1985</v>
      </c>
      <c r="E600" s="10"/>
      <c r="F600" s="10"/>
      <c r="G600" s="10"/>
      <c r="H600" s="10"/>
      <c r="I600" s="10"/>
      <c r="J600" s="10"/>
      <c r="K600" s="10"/>
      <c r="L600" s="10"/>
      <c r="M600" s="10">
        <v>26</v>
      </c>
      <c r="N600" s="30"/>
      <c r="O600" s="43"/>
      <c r="P600" s="49"/>
      <c r="Q600" s="42"/>
      <c r="R600" s="42"/>
      <c r="S600" s="42"/>
      <c r="T600" s="42"/>
      <c r="U600" s="42"/>
      <c r="V600" s="42"/>
      <c r="W600" s="42"/>
      <c r="X600" s="60">
        <f>SUM(E600:W600)</f>
        <v>26</v>
      </c>
    </row>
    <row r="601" spans="1:24" ht="15">
      <c r="A601" s="68">
        <v>49</v>
      </c>
      <c r="B601" s="33" t="s">
        <v>780</v>
      </c>
      <c r="C601" s="33"/>
      <c r="D601" s="81">
        <v>1994</v>
      </c>
      <c r="E601" s="10"/>
      <c r="F601" s="10"/>
      <c r="G601" s="10"/>
      <c r="H601" s="10"/>
      <c r="I601" s="10"/>
      <c r="J601" s="10"/>
      <c r="K601" s="10"/>
      <c r="L601" s="10"/>
      <c r="M601" s="10"/>
      <c r="N601" s="30"/>
      <c r="O601" s="43"/>
      <c r="P601" s="49">
        <v>26</v>
      </c>
      <c r="Q601" s="42"/>
      <c r="R601" s="42"/>
      <c r="S601" s="42"/>
      <c r="T601" s="42"/>
      <c r="U601" s="42"/>
      <c r="V601" s="42"/>
      <c r="W601" s="42"/>
      <c r="X601" s="60">
        <f>SUM(E601:W601)</f>
        <v>26</v>
      </c>
    </row>
    <row r="602" spans="1:24" ht="15">
      <c r="A602" s="68">
        <v>51</v>
      </c>
      <c r="B602" s="11" t="s">
        <v>797</v>
      </c>
      <c r="C602" s="11" t="s">
        <v>270</v>
      </c>
      <c r="D602" s="68">
        <v>1995</v>
      </c>
      <c r="E602" s="10"/>
      <c r="F602" s="10"/>
      <c r="G602" s="10"/>
      <c r="H602" s="10"/>
      <c r="I602" s="10"/>
      <c r="J602" s="10"/>
      <c r="K602" s="10"/>
      <c r="L602" s="10"/>
      <c r="M602" s="10"/>
      <c r="N602" s="30"/>
      <c r="O602" s="43"/>
      <c r="P602" s="49"/>
      <c r="Q602" s="42"/>
      <c r="R602" s="42"/>
      <c r="S602" s="42">
        <v>25</v>
      </c>
      <c r="T602" s="42"/>
      <c r="U602" s="42"/>
      <c r="V602" s="42"/>
      <c r="W602" s="42"/>
      <c r="X602" s="60">
        <f>SUM(E602:W602)</f>
        <v>25</v>
      </c>
    </row>
    <row r="603" spans="1:24" ht="15">
      <c r="A603" s="68">
        <v>51</v>
      </c>
      <c r="B603" s="11" t="s">
        <v>916</v>
      </c>
      <c r="C603" s="11" t="s">
        <v>546</v>
      </c>
      <c r="D603" s="68">
        <v>1982</v>
      </c>
      <c r="E603" s="10"/>
      <c r="F603" s="10"/>
      <c r="G603" s="10"/>
      <c r="H603" s="10"/>
      <c r="I603" s="10"/>
      <c r="J603" s="10"/>
      <c r="K603" s="10"/>
      <c r="L603" s="10"/>
      <c r="M603" s="10"/>
      <c r="N603" s="30"/>
      <c r="O603" s="43"/>
      <c r="P603" s="49"/>
      <c r="Q603" s="42"/>
      <c r="R603" s="42"/>
      <c r="S603" s="42"/>
      <c r="T603" s="42"/>
      <c r="U603" s="42"/>
      <c r="V603" s="42">
        <v>25</v>
      </c>
      <c r="W603" s="42"/>
      <c r="X603" s="60">
        <f>SUM(E603:W603)</f>
        <v>25</v>
      </c>
    </row>
    <row r="604" spans="1:27" ht="15">
      <c r="A604" s="68">
        <v>53</v>
      </c>
      <c r="B604" s="62" t="s">
        <v>752</v>
      </c>
      <c r="C604" s="62" t="s">
        <v>753</v>
      </c>
      <c r="D604" s="68">
        <v>1986</v>
      </c>
      <c r="E604" s="10"/>
      <c r="F604" s="10"/>
      <c r="G604" s="10"/>
      <c r="H604" s="10"/>
      <c r="I604" s="10"/>
      <c r="J604" s="10"/>
      <c r="K604" s="10"/>
      <c r="L604" s="10"/>
      <c r="M604" s="10"/>
      <c r="N604" s="30"/>
      <c r="O604" s="43"/>
      <c r="P604" s="49"/>
      <c r="Q604" s="42"/>
      <c r="R604" s="42">
        <v>24</v>
      </c>
      <c r="S604" s="42"/>
      <c r="T604" s="42"/>
      <c r="U604" s="42"/>
      <c r="V604" s="42"/>
      <c r="W604" s="42"/>
      <c r="X604" s="60">
        <f>SUM(E604:W604)</f>
        <v>24</v>
      </c>
      <c r="Y604" s="20"/>
      <c r="Z604" s="20"/>
      <c r="AA604" s="20"/>
    </row>
    <row r="605" spans="1:27" ht="15">
      <c r="A605" s="68">
        <v>53</v>
      </c>
      <c r="B605" s="19" t="s">
        <v>444</v>
      </c>
      <c r="C605" s="69"/>
      <c r="D605" s="68">
        <v>1982</v>
      </c>
      <c r="E605" s="10">
        <v>5</v>
      </c>
      <c r="F605" s="10">
        <v>19</v>
      </c>
      <c r="G605" s="10"/>
      <c r="H605" s="10"/>
      <c r="I605" s="10"/>
      <c r="J605" s="10"/>
      <c r="K605" s="10"/>
      <c r="L605" s="10"/>
      <c r="M605" s="10"/>
      <c r="N605" s="30"/>
      <c r="O605" s="43"/>
      <c r="P605" s="49"/>
      <c r="Q605" s="42"/>
      <c r="R605" s="42"/>
      <c r="S605" s="42"/>
      <c r="T605" s="42"/>
      <c r="U605" s="42"/>
      <c r="V605" s="42"/>
      <c r="W605" s="42"/>
      <c r="X605" s="60">
        <f>SUM(E605:W605)</f>
        <v>24</v>
      </c>
      <c r="Y605" s="20"/>
      <c r="Z605" s="20"/>
      <c r="AA605" s="20"/>
    </row>
    <row r="606" spans="1:27" ht="17.25" customHeight="1">
      <c r="A606" s="68">
        <v>55</v>
      </c>
      <c r="B606" s="19" t="s">
        <v>625</v>
      </c>
      <c r="C606" s="69" t="s">
        <v>626</v>
      </c>
      <c r="D606" s="68">
        <v>1990</v>
      </c>
      <c r="E606" s="10"/>
      <c r="F606" s="10"/>
      <c r="G606" s="10"/>
      <c r="H606" s="10"/>
      <c r="I606" s="10"/>
      <c r="J606" s="10">
        <v>23</v>
      </c>
      <c r="K606" s="10"/>
      <c r="L606" s="10"/>
      <c r="M606" s="10"/>
      <c r="N606" s="30"/>
      <c r="O606" s="43"/>
      <c r="P606" s="49"/>
      <c r="Q606" s="42"/>
      <c r="R606" s="42"/>
      <c r="S606" s="42"/>
      <c r="T606" s="42"/>
      <c r="U606" s="42"/>
      <c r="V606" s="42"/>
      <c r="W606" s="42"/>
      <c r="X606" s="60">
        <f>SUM(E606:W606)</f>
        <v>23</v>
      </c>
      <c r="Y606" s="21"/>
      <c r="Z606" s="21"/>
      <c r="AA606" s="14"/>
    </row>
    <row r="607" spans="1:27" ht="15">
      <c r="A607" s="68">
        <v>55</v>
      </c>
      <c r="B607" s="19" t="s">
        <v>151</v>
      </c>
      <c r="C607" s="69" t="s">
        <v>15</v>
      </c>
      <c r="D607" s="68">
        <v>1992</v>
      </c>
      <c r="E607" s="10">
        <v>23</v>
      </c>
      <c r="F607" s="10"/>
      <c r="G607" s="10"/>
      <c r="H607" s="10"/>
      <c r="I607" s="10"/>
      <c r="J607" s="10"/>
      <c r="K607" s="10"/>
      <c r="L607" s="10"/>
      <c r="M607" s="10"/>
      <c r="N607" s="30"/>
      <c r="O607" s="43"/>
      <c r="P607" s="49"/>
      <c r="Q607" s="42"/>
      <c r="R607" s="42"/>
      <c r="S607" s="42"/>
      <c r="T607" s="42"/>
      <c r="U607" s="42"/>
      <c r="V607" s="42"/>
      <c r="W607" s="42"/>
      <c r="X607" s="60">
        <f>SUM(E607:W607)</f>
        <v>23</v>
      </c>
      <c r="Y607" s="20"/>
      <c r="Z607" s="20"/>
      <c r="AA607" s="20"/>
    </row>
    <row r="608" spans="1:27" ht="15">
      <c r="A608" s="68">
        <v>55</v>
      </c>
      <c r="B608" s="33" t="s">
        <v>741</v>
      </c>
      <c r="C608" s="33" t="s">
        <v>38</v>
      </c>
      <c r="D608" s="68">
        <v>1986</v>
      </c>
      <c r="E608" s="10"/>
      <c r="F608" s="10"/>
      <c r="G608" s="10"/>
      <c r="H608" s="10"/>
      <c r="I608" s="10"/>
      <c r="J608" s="10"/>
      <c r="K608" s="10"/>
      <c r="L608" s="10"/>
      <c r="M608" s="10"/>
      <c r="N608" s="30"/>
      <c r="O608" s="43"/>
      <c r="P608" s="49"/>
      <c r="Q608" s="42">
        <v>23</v>
      </c>
      <c r="R608" s="42"/>
      <c r="S608" s="42"/>
      <c r="T608" s="42"/>
      <c r="U608" s="42"/>
      <c r="V608" s="42"/>
      <c r="W608" s="42"/>
      <c r="X608" s="60">
        <f>SUM(E608:W608)</f>
        <v>23</v>
      </c>
      <c r="Y608" s="20"/>
      <c r="Z608" s="20"/>
      <c r="AA608" s="20"/>
    </row>
    <row r="609" spans="1:24" ht="15">
      <c r="A609" s="68">
        <v>55</v>
      </c>
      <c r="B609" s="33" t="s">
        <v>616</v>
      </c>
      <c r="C609" s="38" t="s">
        <v>204</v>
      </c>
      <c r="D609" s="68">
        <v>1976</v>
      </c>
      <c r="E609" s="10"/>
      <c r="F609" s="10"/>
      <c r="G609" s="10"/>
      <c r="H609" s="10"/>
      <c r="I609" s="10">
        <v>23</v>
      </c>
      <c r="J609" s="10"/>
      <c r="K609" s="10"/>
      <c r="L609" s="10"/>
      <c r="M609" s="10"/>
      <c r="N609" s="30"/>
      <c r="O609" s="43"/>
      <c r="P609" s="49"/>
      <c r="Q609" s="42"/>
      <c r="R609" s="42"/>
      <c r="S609" s="42"/>
      <c r="T609" s="42"/>
      <c r="U609" s="42"/>
      <c r="V609" s="42"/>
      <c r="W609" s="42"/>
      <c r="X609" s="60">
        <f>SUM(E609:W609)</f>
        <v>23</v>
      </c>
    </row>
    <row r="610" spans="1:24" ht="15">
      <c r="A610" s="68">
        <v>55</v>
      </c>
      <c r="B610" s="11" t="s">
        <v>876</v>
      </c>
      <c r="C610" s="11" t="s">
        <v>813</v>
      </c>
      <c r="D610" s="68">
        <v>1994</v>
      </c>
      <c r="E610" s="10"/>
      <c r="F610" s="10"/>
      <c r="G610" s="10"/>
      <c r="H610" s="10"/>
      <c r="I610" s="10"/>
      <c r="J610" s="10"/>
      <c r="K610" s="10"/>
      <c r="L610" s="10"/>
      <c r="M610" s="10"/>
      <c r="N610" s="30"/>
      <c r="O610" s="43"/>
      <c r="P610" s="49"/>
      <c r="Q610" s="42"/>
      <c r="R610" s="42"/>
      <c r="S610" s="42"/>
      <c r="T610" s="42">
        <v>23</v>
      </c>
      <c r="U610" s="42"/>
      <c r="V610" s="42"/>
      <c r="W610" s="42"/>
      <c r="X610" s="60">
        <f>SUM(E610:W610)</f>
        <v>23</v>
      </c>
    </row>
    <row r="611" spans="1:24" ht="15">
      <c r="A611" s="68">
        <v>55</v>
      </c>
      <c r="B611" s="11" t="s">
        <v>917</v>
      </c>
      <c r="C611" s="11" t="s">
        <v>918</v>
      </c>
      <c r="D611" s="68">
        <v>1979</v>
      </c>
      <c r="E611" s="10"/>
      <c r="F611" s="10"/>
      <c r="G611" s="10"/>
      <c r="H611" s="10"/>
      <c r="I611" s="10"/>
      <c r="J611" s="10"/>
      <c r="K611" s="10"/>
      <c r="L611" s="10"/>
      <c r="M611" s="10"/>
      <c r="N611" s="30"/>
      <c r="O611" s="43"/>
      <c r="P611" s="49"/>
      <c r="Q611" s="42"/>
      <c r="R611" s="42"/>
      <c r="S611" s="42"/>
      <c r="T611" s="42"/>
      <c r="U611" s="42"/>
      <c r="V611" s="42">
        <v>23</v>
      </c>
      <c r="W611" s="42"/>
      <c r="X611" s="60">
        <f>SUM(E611:W611)</f>
        <v>23</v>
      </c>
    </row>
    <row r="612" spans="1:24" ht="15">
      <c r="A612" s="68">
        <v>61</v>
      </c>
      <c r="B612" s="11" t="s">
        <v>948</v>
      </c>
      <c r="C612" s="24" t="s">
        <v>38</v>
      </c>
      <c r="D612" s="68"/>
      <c r="E612" s="10"/>
      <c r="F612" s="10"/>
      <c r="G612" s="10"/>
      <c r="H612" s="10"/>
      <c r="I612" s="10"/>
      <c r="J612" s="10"/>
      <c r="K612" s="10"/>
      <c r="L612" s="10"/>
      <c r="M612" s="10"/>
      <c r="N612" s="30"/>
      <c r="O612" s="43"/>
      <c r="P612" s="49"/>
      <c r="Q612" s="42"/>
      <c r="R612" s="42"/>
      <c r="S612" s="42"/>
      <c r="T612" s="42"/>
      <c r="U612" s="42"/>
      <c r="V612" s="42"/>
      <c r="W612" s="42">
        <v>22</v>
      </c>
      <c r="X612" s="60">
        <f>SUM(E612:W612)</f>
        <v>22</v>
      </c>
    </row>
    <row r="613" spans="1:24" ht="15">
      <c r="A613" s="68">
        <v>62</v>
      </c>
      <c r="B613" s="19" t="s">
        <v>682</v>
      </c>
      <c r="C613" s="69" t="s">
        <v>683</v>
      </c>
      <c r="D613" s="68">
        <v>1978</v>
      </c>
      <c r="E613" s="34"/>
      <c r="F613" s="34"/>
      <c r="G613" s="34"/>
      <c r="H613" s="34"/>
      <c r="I613" s="34"/>
      <c r="J613" s="34"/>
      <c r="K613" s="34"/>
      <c r="L613" s="34"/>
      <c r="M613" s="34"/>
      <c r="N613" s="45">
        <v>21</v>
      </c>
      <c r="O613" s="45"/>
      <c r="P613" s="49"/>
      <c r="Q613" s="42"/>
      <c r="R613" s="42"/>
      <c r="S613" s="42"/>
      <c r="T613" s="42"/>
      <c r="U613" s="42"/>
      <c r="V613" s="42"/>
      <c r="W613" s="42"/>
      <c r="X613" s="60">
        <f>SUM(E613:W613)</f>
        <v>21</v>
      </c>
    </row>
    <row r="614" spans="1:24" ht="15">
      <c r="A614" s="68">
        <v>62</v>
      </c>
      <c r="B614" s="62" t="s">
        <v>680</v>
      </c>
      <c r="C614" s="62" t="s">
        <v>665</v>
      </c>
      <c r="D614" s="68">
        <v>1997</v>
      </c>
      <c r="E614" s="10"/>
      <c r="F614" s="10"/>
      <c r="G614" s="10"/>
      <c r="H614" s="10"/>
      <c r="I614" s="10"/>
      <c r="J614" s="10"/>
      <c r="K614" s="10"/>
      <c r="L614" s="10"/>
      <c r="M614" s="10"/>
      <c r="N614" s="30"/>
      <c r="O614" s="43"/>
      <c r="P614" s="49"/>
      <c r="Q614" s="42"/>
      <c r="R614" s="42">
        <v>21</v>
      </c>
      <c r="S614" s="42"/>
      <c r="T614" s="42"/>
      <c r="U614" s="42"/>
      <c r="V614" s="42"/>
      <c r="W614" s="42"/>
      <c r="X614" s="60">
        <f>SUM(E614:W614)</f>
        <v>21</v>
      </c>
    </row>
    <row r="615" spans="1:24" ht="15">
      <c r="A615" s="68">
        <v>62</v>
      </c>
      <c r="B615" s="11" t="s">
        <v>877</v>
      </c>
      <c r="C615" s="11" t="s">
        <v>878</v>
      </c>
      <c r="D615" s="12">
        <v>1989</v>
      </c>
      <c r="E615" s="10"/>
      <c r="F615" s="10"/>
      <c r="G615" s="10"/>
      <c r="H615" s="10"/>
      <c r="I615" s="10"/>
      <c r="J615" s="10"/>
      <c r="K615" s="10"/>
      <c r="L615" s="10"/>
      <c r="M615" s="10"/>
      <c r="N615" s="30"/>
      <c r="O615" s="43"/>
      <c r="P615" s="49"/>
      <c r="Q615" s="42"/>
      <c r="R615" s="42"/>
      <c r="S615" s="42"/>
      <c r="T615" s="42">
        <v>21</v>
      </c>
      <c r="U615" s="42"/>
      <c r="V615" s="42"/>
      <c r="W615" s="42"/>
      <c r="X615" s="60">
        <f>SUM(E615:W615)</f>
        <v>21</v>
      </c>
    </row>
    <row r="616" spans="1:24" ht="15">
      <c r="A616" s="68">
        <v>65</v>
      </c>
      <c r="B616" s="19" t="s">
        <v>153</v>
      </c>
      <c r="C616" s="69" t="s">
        <v>431</v>
      </c>
      <c r="D616" s="68">
        <v>1989</v>
      </c>
      <c r="E616" s="10">
        <v>20</v>
      </c>
      <c r="F616" s="10"/>
      <c r="G616" s="10"/>
      <c r="H616" s="10"/>
      <c r="I616" s="10"/>
      <c r="J616" s="10"/>
      <c r="K616" s="10"/>
      <c r="L616" s="10"/>
      <c r="M616" s="10"/>
      <c r="N616" s="30"/>
      <c r="O616" s="43"/>
      <c r="P616" s="49"/>
      <c r="Q616" s="42"/>
      <c r="R616" s="42"/>
      <c r="S616" s="42"/>
      <c r="T616" s="42"/>
      <c r="U616" s="42"/>
      <c r="V616" s="42"/>
      <c r="W616" s="42"/>
      <c r="X616" s="60">
        <f>SUM(E616:W616)</f>
        <v>20</v>
      </c>
    </row>
    <row r="617" spans="1:24" ht="15">
      <c r="A617" s="68">
        <v>65</v>
      </c>
      <c r="B617" s="33" t="s">
        <v>573</v>
      </c>
      <c r="C617" s="38" t="s">
        <v>38</v>
      </c>
      <c r="D617" s="68">
        <v>1990</v>
      </c>
      <c r="E617" s="10"/>
      <c r="F617" s="10"/>
      <c r="G617" s="10"/>
      <c r="H617" s="10">
        <v>20</v>
      </c>
      <c r="I617" s="10"/>
      <c r="J617" s="10"/>
      <c r="K617" s="10"/>
      <c r="L617" s="10"/>
      <c r="M617" s="10"/>
      <c r="N617" s="30"/>
      <c r="O617" s="43"/>
      <c r="P617" s="49"/>
      <c r="Q617" s="42"/>
      <c r="R617" s="42"/>
      <c r="S617" s="42"/>
      <c r="T617" s="42"/>
      <c r="U617" s="42"/>
      <c r="V617" s="42"/>
      <c r="W617" s="42"/>
      <c r="X617" s="60">
        <f>SUM(E617:W617)</f>
        <v>20</v>
      </c>
    </row>
    <row r="618" spans="1:24" ht="15">
      <c r="A618" s="68">
        <v>67</v>
      </c>
      <c r="B618" s="33" t="s">
        <v>574</v>
      </c>
      <c r="C618" s="38" t="s">
        <v>15</v>
      </c>
      <c r="D618" s="68">
        <v>1993</v>
      </c>
      <c r="E618" s="10"/>
      <c r="F618" s="10"/>
      <c r="G618" s="10"/>
      <c r="H618" s="10">
        <v>19</v>
      </c>
      <c r="I618" s="10"/>
      <c r="J618" s="10"/>
      <c r="K618" s="10"/>
      <c r="L618" s="10"/>
      <c r="M618" s="10"/>
      <c r="N618" s="30"/>
      <c r="O618" s="43"/>
      <c r="P618" s="49"/>
      <c r="Q618" s="42"/>
      <c r="R618" s="42"/>
      <c r="S618" s="42"/>
      <c r="T618" s="42"/>
      <c r="U618" s="42"/>
      <c r="V618" s="42"/>
      <c r="W618" s="42"/>
      <c r="X618" s="60">
        <f>SUM(E618:W618)</f>
        <v>19</v>
      </c>
    </row>
    <row r="619" spans="1:24" ht="15">
      <c r="A619" s="68">
        <v>67</v>
      </c>
      <c r="B619" s="19" t="s">
        <v>540</v>
      </c>
      <c r="C619" s="69" t="s">
        <v>551</v>
      </c>
      <c r="D619" s="68">
        <v>1990</v>
      </c>
      <c r="E619" s="10"/>
      <c r="F619" s="10"/>
      <c r="G619" s="10">
        <v>19</v>
      </c>
      <c r="H619" s="10"/>
      <c r="I619" s="10"/>
      <c r="J619" s="10"/>
      <c r="K619" s="10"/>
      <c r="L619" s="10"/>
      <c r="M619" s="10"/>
      <c r="N619" s="30"/>
      <c r="O619" s="43"/>
      <c r="P619" s="49"/>
      <c r="Q619" s="42"/>
      <c r="R619" s="42"/>
      <c r="S619" s="42"/>
      <c r="T619" s="42"/>
      <c r="U619" s="42"/>
      <c r="V619" s="42"/>
      <c r="W619" s="42"/>
      <c r="X619" s="60">
        <f>SUM(E619:W619)</f>
        <v>19</v>
      </c>
    </row>
    <row r="620" spans="1:24" ht="15">
      <c r="A620" s="68">
        <v>69</v>
      </c>
      <c r="B620" s="19" t="s">
        <v>541</v>
      </c>
      <c r="C620" s="69" t="s">
        <v>549</v>
      </c>
      <c r="D620" s="68">
        <v>1977</v>
      </c>
      <c r="E620" s="10"/>
      <c r="F620" s="10"/>
      <c r="G620" s="10">
        <v>18</v>
      </c>
      <c r="H620" s="10"/>
      <c r="I620" s="10"/>
      <c r="J620" s="10"/>
      <c r="K620" s="10"/>
      <c r="L620" s="10"/>
      <c r="M620" s="10"/>
      <c r="N620" s="30"/>
      <c r="O620" s="43"/>
      <c r="P620" s="49"/>
      <c r="Q620" s="42"/>
      <c r="R620" s="42"/>
      <c r="S620" s="42"/>
      <c r="T620" s="42"/>
      <c r="U620" s="42"/>
      <c r="V620" s="42"/>
      <c r="W620" s="42"/>
      <c r="X620" s="60">
        <f>SUM(E620:W620)</f>
        <v>18</v>
      </c>
    </row>
    <row r="621" spans="1:24" ht="15">
      <c r="A621" s="68">
        <v>69</v>
      </c>
      <c r="B621" s="62" t="s">
        <v>754</v>
      </c>
      <c r="C621" s="62" t="s">
        <v>755</v>
      </c>
      <c r="D621" s="81">
        <v>1988</v>
      </c>
      <c r="E621" s="10"/>
      <c r="F621" s="10"/>
      <c r="G621" s="10"/>
      <c r="H621" s="10"/>
      <c r="I621" s="10"/>
      <c r="J621" s="10"/>
      <c r="K621" s="10"/>
      <c r="L621" s="10"/>
      <c r="M621" s="10"/>
      <c r="N621" s="30"/>
      <c r="O621" s="43"/>
      <c r="P621" s="49"/>
      <c r="Q621" s="42"/>
      <c r="R621" s="42">
        <v>18</v>
      </c>
      <c r="S621" s="42"/>
      <c r="T621" s="42"/>
      <c r="U621" s="42"/>
      <c r="V621" s="42"/>
      <c r="W621" s="42"/>
      <c r="X621" s="60">
        <f>SUM(E621:W621)</f>
        <v>18</v>
      </c>
    </row>
    <row r="622" spans="1:24" ht="15">
      <c r="A622" s="68">
        <v>69</v>
      </c>
      <c r="B622" s="11" t="s">
        <v>879</v>
      </c>
      <c r="C622" s="11" t="s">
        <v>880</v>
      </c>
      <c r="D622" s="12">
        <v>1982</v>
      </c>
      <c r="E622" s="10"/>
      <c r="F622" s="10"/>
      <c r="G622" s="10"/>
      <c r="H622" s="10"/>
      <c r="I622" s="10"/>
      <c r="J622" s="10"/>
      <c r="K622" s="10"/>
      <c r="L622" s="10"/>
      <c r="M622" s="10"/>
      <c r="N622" s="30"/>
      <c r="O622" s="43"/>
      <c r="P622" s="49"/>
      <c r="Q622" s="42"/>
      <c r="R622" s="42"/>
      <c r="S622" s="42"/>
      <c r="T622" s="42">
        <v>18</v>
      </c>
      <c r="U622" s="42"/>
      <c r="V622" s="42"/>
      <c r="W622" s="42"/>
      <c r="X622" s="60">
        <f>SUM(E622:W622)</f>
        <v>18</v>
      </c>
    </row>
    <row r="623" spans="1:24" ht="15">
      <c r="A623" s="68">
        <v>72</v>
      </c>
      <c r="B623" s="62" t="s">
        <v>756</v>
      </c>
      <c r="C623" s="62" t="s">
        <v>757</v>
      </c>
      <c r="D623" s="81">
        <v>1991</v>
      </c>
      <c r="E623" s="10"/>
      <c r="F623" s="10"/>
      <c r="G623" s="10"/>
      <c r="H623" s="10"/>
      <c r="I623" s="10"/>
      <c r="J623" s="10"/>
      <c r="K623" s="10"/>
      <c r="L623" s="10"/>
      <c r="M623" s="10"/>
      <c r="N623" s="30"/>
      <c r="O623" s="43"/>
      <c r="P623" s="49"/>
      <c r="Q623" s="42"/>
      <c r="R623" s="42">
        <v>17</v>
      </c>
      <c r="S623" s="42"/>
      <c r="T623" s="42"/>
      <c r="U623" s="42"/>
      <c r="V623" s="42"/>
      <c r="W623" s="42"/>
      <c r="X623" s="60">
        <f>SUM(E623:W623)</f>
        <v>17</v>
      </c>
    </row>
    <row r="624" spans="1:24" ht="15">
      <c r="A624" s="68">
        <v>72</v>
      </c>
      <c r="B624" s="11" t="s">
        <v>881</v>
      </c>
      <c r="C624" s="11" t="s">
        <v>827</v>
      </c>
      <c r="D624" s="12">
        <v>1977</v>
      </c>
      <c r="E624" s="10"/>
      <c r="F624" s="10"/>
      <c r="G624" s="10"/>
      <c r="H624" s="10"/>
      <c r="I624" s="10"/>
      <c r="J624" s="10"/>
      <c r="K624" s="10"/>
      <c r="L624" s="10"/>
      <c r="M624" s="10"/>
      <c r="N624" s="30"/>
      <c r="O624" s="43"/>
      <c r="P624" s="49"/>
      <c r="Q624" s="42"/>
      <c r="R624" s="42"/>
      <c r="S624" s="42"/>
      <c r="T624" s="12">
        <v>17</v>
      </c>
      <c r="U624" s="42"/>
      <c r="V624" s="42"/>
      <c r="W624" s="42"/>
      <c r="X624" s="60">
        <f>SUM(E624:W624)</f>
        <v>17</v>
      </c>
    </row>
    <row r="625" spans="1:24" ht="15">
      <c r="A625" s="68">
        <v>74</v>
      </c>
      <c r="B625" s="33" t="s">
        <v>742</v>
      </c>
      <c r="C625" s="33" t="s">
        <v>743</v>
      </c>
      <c r="D625" s="68">
        <v>1984</v>
      </c>
      <c r="E625" s="10"/>
      <c r="F625" s="10"/>
      <c r="G625" s="10"/>
      <c r="H625" s="10"/>
      <c r="I625" s="10"/>
      <c r="J625" s="10"/>
      <c r="K625" s="10"/>
      <c r="L625" s="10"/>
      <c r="M625" s="10"/>
      <c r="N625" s="30"/>
      <c r="O625" s="43"/>
      <c r="P625" s="49"/>
      <c r="Q625" s="42">
        <v>16</v>
      </c>
      <c r="R625" s="42"/>
      <c r="S625" s="42"/>
      <c r="T625" s="42"/>
      <c r="U625" s="42"/>
      <c r="V625" s="42"/>
      <c r="W625" s="42"/>
      <c r="X625" s="60">
        <f>SUM(E625:W625)</f>
        <v>16</v>
      </c>
    </row>
    <row r="626" spans="1:24" ht="15">
      <c r="A626" s="68">
        <v>74</v>
      </c>
      <c r="B626" s="62" t="s">
        <v>758</v>
      </c>
      <c r="C626" s="62" t="s">
        <v>759</v>
      </c>
      <c r="D626" s="81">
        <v>1980</v>
      </c>
      <c r="E626" s="10"/>
      <c r="F626" s="10"/>
      <c r="G626" s="10"/>
      <c r="H626" s="10"/>
      <c r="I626" s="10"/>
      <c r="J626" s="10"/>
      <c r="K626" s="10"/>
      <c r="L626" s="10"/>
      <c r="M626" s="10"/>
      <c r="N626" s="30"/>
      <c r="O626" s="43"/>
      <c r="P626" s="49"/>
      <c r="Q626" s="42"/>
      <c r="R626" s="42">
        <v>16</v>
      </c>
      <c r="S626" s="42"/>
      <c r="T626" s="42"/>
      <c r="U626" s="42"/>
      <c r="V626" s="42"/>
      <c r="W626" s="42"/>
      <c r="X626" s="60">
        <f>SUM(E626:W626)</f>
        <v>16</v>
      </c>
    </row>
    <row r="627" spans="1:24" ht="15">
      <c r="A627" s="68">
        <v>74</v>
      </c>
      <c r="B627" s="11" t="s">
        <v>882</v>
      </c>
      <c r="C627" s="11" t="s">
        <v>827</v>
      </c>
      <c r="D627" s="12">
        <v>1986</v>
      </c>
      <c r="E627" s="10"/>
      <c r="F627" s="10"/>
      <c r="G627" s="10"/>
      <c r="H627" s="10"/>
      <c r="I627" s="10"/>
      <c r="J627" s="10"/>
      <c r="K627" s="10"/>
      <c r="L627" s="10"/>
      <c r="M627" s="10"/>
      <c r="N627" s="30"/>
      <c r="O627" s="43"/>
      <c r="P627" s="49"/>
      <c r="Q627" s="42"/>
      <c r="R627" s="42"/>
      <c r="S627" s="42"/>
      <c r="T627" s="12">
        <v>16</v>
      </c>
      <c r="U627" s="42"/>
      <c r="V627" s="42"/>
      <c r="W627" s="42"/>
      <c r="X627" s="60">
        <f>SUM(E627:W627)</f>
        <v>16</v>
      </c>
    </row>
    <row r="628" spans="1:24" ht="15">
      <c r="A628" s="68">
        <v>77</v>
      </c>
      <c r="B628" s="19" t="s">
        <v>498</v>
      </c>
      <c r="C628" s="69" t="s">
        <v>15</v>
      </c>
      <c r="D628" s="68">
        <v>1978</v>
      </c>
      <c r="E628" s="10"/>
      <c r="F628" s="10">
        <v>15</v>
      </c>
      <c r="G628" s="10"/>
      <c r="H628" s="10"/>
      <c r="I628" s="10"/>
      <c r="J628" s="10"/>
      <c r="K628" s="10"/>
      <c r="L628" s="10"/>
      <c r="M628" s="10"/>
      <c r="N628" s="30"/>
      <c r="O628" s="43"/>
      <c r="P628" s="49"/>
      <c r="Q628" s="42"/>
      <c r="R628" s="42"/>
      <c r="S628" s="42"/>
      <c r="T628" s="42"/>
      <c r="U628" s="42"/>
      <c r="V628" s="42"/>
      <c r="W628" s="42"/>
      <c r="X628" s="60">
        <f>SUM(E628:W628)</f>
        <v>15</v>
      </c>
    </row>
    <row r="629" spans="1:24" ht="15">
      <c r="A629" s="68">
        <v>77</v>
      </c>
      <c r="B629" s="72" t="s">
        <v>542</v>
      </c>
      <c r="C629" s="73" t="s">
        <v>552</v>
      </c>
      <c r="D629" s="74">
        <v>1963</v>
      </c>
      <c r="E629" s="75"/>
      <c r="F629" s="75"/>
      <c r="G629" s="75">
        <v>15</v>
      </c>
      <c r="H629" s="75"/>
      <c r="I629" s="10"/>
      <c r="J629" s="75"/>
      <c r="K629" s="10"/>
      <c r="L629" s="10"/>
      <c r="M629" s="10"/>
      <c r="N629" s="30"/>
      <c r="O629" s="43"/>
      <c r="P629" s="49"/>
      <c r="Q629" s="42"/>
      <c r="R629" s="42"/>
      <c r="S629" s="42"/>
      <c r="T629" s="42"/>
      <c r="U629" s="42"/>
      <c r="V629" s="42"/>
      <c r="W629" s="42"/>
      <c r="X629" s="60">
        <f>SUM(E629:W629)</f>
        <v>15</v>
      </c>
    </row>
    <row r="630" spans="1:24" ht="15">
      <c r="A630" s="68">
        <v>77</v>
      </c>
      <c r="B630" s="11" t="s">
        <v>883</v>
      </c>
      <c r="C630" s="11" t="s">
        <v>816</v>
      </c>
      <c r="D630" s="12">
        <v>1995</v>
      </c>
      <c r="E630" s="10"/>
      <c r="F630" s="10"/>
      <c r="G630" s="10"/>
      <c r="H630" s="10"/>
      <c r="I630" s="10"/>
      <c r="J630" s="10"/>
      <c r="K630" s="10"/>
      <c r="L630" s="10"/>
      <c r="M630" s="10"/>
      <c r="N630" s="30"/>
      <c r="O630" s="43"/>
      <c r="P630" s="49"/>
      <c r="Q630" s="42"/>
      <c r="R630" s="42"/>
      <c r="S630" s="42"/>
      <c r="T630" s="12">
        <v>15</v>
      </c>
      <c r="U630" s="42"/>
      <c r="V630" s="42"/>
      <c r="W630" s="42"/>
      <c r="X630" s="60">
        <f>SUM(E630:W630)</f>
        <v>15</v>
      </c>
    </row>
    <row r="631" spans="1:24" ht="15">
      <c r="A631" s="68">
        <v>80</v>
      </c>
      <c r="B631" s="19" t="s">
        <v>499</v>
      </c>
      <c r="C631" s="69" t="s">
        <v>68</v>
      </c>
      <c r="D631" s="68">
        <v>1977</v>
      </c>
      <c r="E631" s="10"/>
      <c r="F631" s="10">
        <v>14</v>
      </c>
      <c r="G631" s="10"/>
      <c r="H631" s="10"/>
      <c r="I631" s="10"/>
      <c r="J631" s="10"/>
      <c r="K631" s="10"/>
      <c r="L631" s="10"/>
      <c r="M631" s="10"/>
      <c r="N631" s="30"/>
      <c r="O631" s="43"/>
      <c r="P631" s="49"/>
      <c r="Q631" s="42"/>
      <c r="R631" s="42"/>
      <c r="S631" s="42"/>
      <c r="T631" s="42"/>
      <c r="U631" s="42"/>
      <c r="V631" s="42"/>
      <c r="W631" s="42"/>
      <c r="X631" s="60">
        <f>SUM(E631:W631)</f>
        <v>14</v>
      </c>
    </row>
    <row r="632" spans="1:24" ht="15">
      <c r="A632" s="68">
        <v>80</v>
      </c>
      <c r="B632" s="33" t="s">
        <v>744</v>
      </c>
      <c r="C632" s="33" t="s">
        <v>745</v>
      </c>
      <c r="D632" s="68">
        <v>1984</v>
      </c>
      <c r="E632" s="10"/>
      <c r="F632" s="10"/>
      <c r="G632" s="10"/>
      <c r="H632" s="10"/>
      <c r="I632" s="10"/>
      <c r="J632" s="10"/>
      <c r="K632" s="10"/>
      <c r="L632" s="10"/>
      <c r="M632" s="10"/>
      <c r="N632" s="30"/>
      <c r="O632" s="43"/>
      <c r="P632" s="49"/>
      <c r="Q632" s="42">
        <v>14</v>
      </c>
      <c r="R632" s="42"/>
      <c r="S632" s="42"/>
      <c r="T632" s="42"/>
      <c r="U632" s="42"/>
      <c r="V632" s="42"/>
      <c r="W632" s="42"/>
      <c r="X632" s="60">
        <f>SUM(E632:W632)</f>
        <v>14</v>
      </c>
    </row>
    <row r="633" spans="1:24" ht="15">
      <c r="A633" s="68">
        <v>80</v>
      </c>
      <c r="B633" s="11" t="s">
        <v>884</v>
      </c>
      <c r="C633" s="11" t="s">
        <v>885</v>
      </c>
      <c r="D633" s="12">
        <v>1987</v>
      </c>
      <c r="E633" s="10"/>
      <c r="F633" s="10"/>
      <c r="G633" s="10"/>
      <c r="H633" s="10"/>
      <c r="I633" s="10"/>
      <c r="J633" s="10"/>
      <c r="K633" s="10"/>
      <c r="L633" s="10"/>
      <c r="M633" s="10"/>
      <c r="N633" s="30"/>
      <c r="O633" s="43"/>
      <c r="P633" s="49"/>
      <c r="Q633" s="42"/>
      <c r="R633" s="42"/>
      <c r="S633" s="42"/>
      <c r="T633" s="12">
        <v>14</v>
      </c>
      <c r="U633" s="42"/>
      <c r="V633" s="42"/>
      <c r="W633" s="42"/>
      <c r="X633" s="60">
        <f>SUM(E633:W633)</f>
        <v>14</v>
      </c>
    </row>
    <row r="634" spans="1:24" ht="15">
      <c r="A634" s="68">
        <v>83</v>
      </c>
      <c r="B634" s="19" t="s">
        <v>442</v>
      </c>
      <c r="C634" s="69" t="s">
        <v>443</v>
      </c>
      <c r="D634" s="68">
        <v>1986</v>
      </c>
      <c r="E634" s="10">
        <v>6</v>
      </c>
      <c r="F634" s="10"/>
      <c r="G634" s="10"/>
      <c r="H634" s="10"/>
      <c r="I634" s="10"/>
      <c r="J634" s="10"/>
      <c r="K634" s="10"/>
      <c r="L634" s="10"/>
      <c r="M634" s="10"/>
      <c r="N634" s="30"/>
      <c r="O634" s="43"/>
      <c r="P634" s="49"/>
      <c r="Q634" s="42"/>
      <c r="R634" s="42"/>
      <c r="S634" s="42"/>
      <c r="T634" s="42"/>
      <c r="U634" s="42"/>
      <c r="V634" s="42"/>
      <c r="W634" s="42"/>
      <c r="X634" s="60">
        <f>SUM(E634:W634)</f>
        <v>6</v>
      </c>
    </row>
    <row r="635" spans="1:24" ht="15">
      <c r="A635" s="68">
        <v>84</v>
      </c>
      <c r="B635" s="19" t="s">
        <v>259</v>
      </c>
      <c r="C635" s="69" t="s">
        <v>445</v>
      </c>
      <c r="D635" s="68">
        <v>1977</v>
      </c>
      <c r="E635" s="10">
        <v>4</v>
      </c>
      <c r="F635" s="10"/>
      <c r="G635" s="10"/>
      <c r="H635" s="10"/>
      <c r="I635" s="10"/>
      <c r="J635" s="10"/>
      <c r="K635" s="10"/>
      <c r="L635" s="10"/>
      <c r="M635" s="10"/>
      <c r="N635" s="30"/>
      <c r="O635" s="43"/>
      <c r="P635" s="49"/>
      <c r="Q635" s="42"/>
      <c r="R635" s="42"/>
      <c r="S635" s="42"/>
      <c r="T635" s="42"/>
      <c r="U635" s="42"/>
      <c r="V635" s="42"/>
      <c r="W635" s="42"/>
      <c r="X635" s="60">
        <f>SUM(E635:W635)</f>
        <v>4</v>
      </c>
    </row>
    <row r="636" spans="1:24" ht="15">
      <c r="A636" s="68">
        <v>85</v>
      </c>
      <c r="B636" s="19" t="s">
        <v>446</v>
      </c>
      <c r="C636" s="69" t="s">
        <v>447</v>
      </c>
      <c r="D636" s="68">
        <v>1985</v>
      </c>
      <c r="E636" s="10">
        <v>3</v>
      </c>
      <c r="F636" s="10"/>
      <c r="G636" s="10"/>
      <c r="H636" s="10"/>
      <c r="I636" s="10"/>
      <c r="J636" s="10"/>
      <c r="K636" s="10"/>
      <c r="L636" s="10"/>
      <c r="M636" s="10"/>
      <c r="N636" s="30"/>
      <c r="O636" s="43"/>
      <c r="P636" s="49"/>
      <c r="Q636" s="42"/>
      <c r="R636" s="42"/>
      <c r="S636" s="42"/>
      <c r="T636" s="42"/>
      <c r="U636" s="42"/>
      <c r="V636" s="42"/>
      <c r="W636" s="42"/>
      <c r="X636" s="60">
        <f>SUM(E636:W636)</f>
        <v>3</v>
      </c>
    </row>
    <row r="637" spans="1:24" ht="15" customHeight="1">
      <c r="A637" s="100" t="s">
        <v>135</v>
      </c>
      <c r="B637" s="100"/>
      <c r="C637" s="100"/>
      <c r="D637" s="100"/>
      <c r="E637" s="100"/>
      <c r="F637" s="100"/>
      <c r="G637" s="100"/>
      <c r="H637" s="100"/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</row>
    <row r="638" spans="1:24" ht="15">
      <c r="A638" s="68">
        <v>1</v>
      </c>
      <c r="B638" s="19" t="s">
        <v>109</v>
      </c>
      <c r="C638" s="69" t="s">
        <v>451</v>
      </c>
      <c r="D638" s="68">
        <v>1968</v>
      </c>
      <c r="E638" s="10">
        <v>33</v>
      </c>
      <c r="F638" s="10">
        <v>33</v>
      </c>
      <c r="G638" s="10">
        <v>31</v>
      </c>
      <c r="H638" s="10">
        <v>31</v>
      </c>
      <c r="I638" s="10">
        <f>VLOOKUP(B638,'[2]преследование'!$B$39:$J$55,9,FALSE)</f>
        <v>31</v>
      </c>
      <c r="J638" s="10">
        <f>VLOOKUP(B638,'[4]Лист3'!$B$170:$N$182,13,FALSE)</f>
        <v>33</v>
      </c>
      <c r="K638" s="10">
        <f>VLOOKUP(B638,'[5]Лист3'!$B$29:$N$42,13,FALSE)</f>
        <v>33</v>
      </c>
      <c r="L638" s="10"/>
      <c r="M638" s="10"/>
      <c r="N638" s="30"/>
      <c r="O638" s="43"/>
      <c r="P638" s="49">
        <f>VLOOKUP(B638,'[13]Лист1'!$B$50:$I$60,8,FALSE)</f>
        <v>33</v>
      </c>
      <c r="Q638" s="42">
        <f>VLOOKUP(B638,'[10]Финал'!$B$147:$H$158,7,FALSE)</f>
        <v>31</v>
      </c>
      <c r="R638" s="42">
        <f>VLOOKUP(B638,'[11]Лист1'!$B$162:$J$178,9,FALSE)</f>
        <v>33</v>
      </c>
      <c r="S638" s="42">
        <f>VLOOKUP(B638,'[15]Лист3'!$B$75:$I$92,8,FALSE)</f>
        <v>29</v>
      </c>
      <c r="T638" s="42">
        <f>VLOOKUP(B638,'[16]Лист3'!$B$189:$P$205,15,FALSE)</f>
        <v>33</v>
      </c>
      <c r="U638" s="42">
        <f>VLOOKUP(B638,'[18]Результаты'!$B$43:$L$56,11,FALSE)</f>
        <v>33</v>
      </c>
      <c r="V638" s="42">
        <f>VLOOKUP(B638,'[20]преследование'!$B$27:$J$36,9,FALSE)</f>
        <v>33</v>
      </c>
      <c r="W638" s="42">
        <f>VLOOKUP(B638,'[22]Лист3'!$B$58:$H$72,7,FALSE)</f>
        <v>31</v>
      </c>
      <c r="X638" s="60">
        <f>SUM(E638:W638)</f>
        <v>481</v>
      </c>
    </row>
    <row r="639" spans="1:24" ht="15">
      <c r="A639" s="68">
        <v>2</v>
      </c>
      <c r="B639" s="19" t="s">
        <v>114</v>
      </c>
      <c r="C639" s="69" t="s">
        <v>456</v>
      </c>
      <c r="D639" s="68">
        <v>1970</v>
      </c>
      <c r="E639" s="10">
        <v>24</v>
      </c>
      <c r="F639" s="10">
        <v>23</v>
      </c>
      <c r="G639" s="10">
        <v>22</v>
      </c>
      <c r="H639" s="10">
        <v>22</v>
      </c>
      <c r="I639" s="10">
        <f>VLOOKUP(B639,'[2]преследование'!$B$39:$J$55,9,FALSE)</f>
        <v>19</v>
      </c>
      <c r="J639" s="10">
        <f>VLOOKUP(B639,'[4]Лист3'!$B$170:$N$182,13,FALSE)</f>
        <v>24</v>
      </c>
      <c r="K639" s="10">
        <f>VLOOKUP(B639,'[5]Лист3'!$B$29:$N$42,13,FALSE)</f>
        <v>22</v>
      </c>
      <c r="L639" s="10">
        <f>VLOOKUP(B639,'[7]Лист1'!$B$19:$O$33,14,FALSE)</f>
        <v>24</v>
      </c>
      <c r="M639" s="10">
        <f>VLOOKUP(B639,'[9]Лист1'!$B$21:$S$26,18,FALSE)</f>
        <v>27</v>
      </c>
      <c r="N639" s="30">
        <v>26</v>
      </c>
      <c r="O639" s="42">
        <v>27</v>
      </c>
      <c r="P639" s="49">
        <f>VLOOKUP(B639,'[13]Лист1'!$B$50:$I$60,8,FALSE)</f>
        <v>26</v>
      </c>
      <c r="Q639" s="42">
        <f>VLOOKUP(B639,'[10]Финал'!$B$147:$H$158,7,FALSE)</f>
        <v>24</v>
      </c>
      <c r="R639" s="42">
        <f>VLOOKUP(B639,'[11]Лист1'!$B$162:$J$178,9,FALSE)</f>
        <v>21</v>
      </c>
      <c r="S639" s="42">
        <f>VLOOKUP(B639,'[15]Лист3'!$B$75:$I$92,8,FALSE)</f>
        <v>23</v>
      </c>
      <c r="T639" s="42">
        <f>VLOOKUP(B639,'[16]Лист3'!$B$189:$P$205,15,FALSE)</f>
        <v>23</v>
      </c>
      <c r="U639" s="42">
        <f>VLOOKUP(B639,'[18]Результаты'!$B$43:$L$56,11,FALSE)</f>
        <v>24</v>
      </c>
      <c r="V639" s="42">
        <f>VLOOKUP(B639,'[20]преследование'!$B$27:$J$36,9,FALSE)</f>
        <v>29</v>
      </c>
      <c r="W639" s="42">
        <f>VLOOKUP(B639,'[22]Лист3'!$B$58:$H$72,7,FALSE)</f>
        <v>22</v>
      </c>
      <c r="X639" s="60">
        <f>SUM(E639:W639)</f>
        <v>452</v>
      </c>
    </row>
    <row r="640" spans="1:24" ht="15">
      <c r="A640" s="68">
        <v>3</v>
      </c>
      <c r="B640" s="19" t="s">
        <v>39</v>
      </c>
      <c r="C640" s="69" t="s">
        <v>455</v>
      </c>
      <c r="D640" s="68">
        <v>1970</v>
      </c>
      <c r="E640" s="10">
        <v>26</v>
      </c>
      <c r="F640" s="10">
        <v>27</v>
      </c>
      <c r="G640" s="10">
        <v>18</v>
      </c>
      <c r="H640" s="10">
        <v>23</v>
      </c>
      <c r="I640" s="10"/>
      <c r="J640" s="10">
        <f>VLOOKUP(B640,'[4]Лист3'!$B$170:$N$182,13,FALSE)</f>
        <v>25</v>
      </c>
      <c r="K640" s="10">
        <f>VLOOKUP(B640,'[5]Лист3'!$B$29:$N$42,13,FALSE)</f>
        <v>20</v>
      </c>
      <c r="L640" s="10">
        <f>VLOOKUP(B640,'[7]Лист1'!$B$19:$O$33,14,FALSE)</f>
        <v>25</v>
      </c>
      <c r="M640" s="10">
        <f>VLOOKUP(B640,'[9]Лист1'!$B$21:$S$26,18,FALSE)</f>
        <v>29</v>
      </c>
      <c r="N640" s="30">
        <v>29</v>
      </c>
      <c r="O640" s="42">
        <v>23</v>
      </c>
      <c r="P640" s="49">
        <f>VLOOKUP(B640,'[13]Лист1'!$B$50:$I$60,8,FALSE)</f>
        <v>25</v>
      </c>
      <c r="Q640" s="42">
        <f>VLOOKUP(B640,'[10]Финал'!$B$147:$H$158,7,FALSE)</f>
        <v>29</v>
      </c>
      <c r="R640" s="42">
        <f>VLOOKUP(B640,'[11]Лист1'!$B$162:$J$178,9,FALSE)</f>
        <v>22</v>
      </c>
      <c r="S640" s="42">
        <f>VLOOKUP(B640,'[15]Лист3'!$B$75:$I$92,8,FALSE)</f>
        <v>24</v>
      </c>
      <c r="T640" s="42"/>
      <c r="U640" s="42">
        <f>VLOOKUP(B640,'[18]Результаты'!$B$43:$L$56,11,FALSE)</f>
        <v>29</v>
      </c>
      <c r="V640" s="42">
        <f>VLOOKUP(B640,'[20]преследование'!$B$27:$J$36,9,FALSE)</f>
        <v>27</v>
      </c>
      <c r="W640" s="42">
        <f>VLOOKUP(B640,'[22]Лист3'!$B$58:$H$72,7,FALSE)</f>
        <v>24</v>
      </c>
      <c r="X640" s="60">
        <f>SUM(E640:W640)</f>
        <v>425</v>
      </c>
    </row>
    <row r="641" spans="1:24" ht="15">
      <c r="A641" s="68">
        <v>4</v>
      </c>
      <c r="B641" s="19" t="s">
        <v>35</v>
      </c>
      <c r="C641" s="69" t="s">
        <v>454</v>
      </c>
      <c r="D641" s="68">
        <v>1967</v>
      </c>
      <c r="E641" s="10">
        <v>27</v>
      </c>
      <c r="F641" s="10"/>
      <c r="G641" s="10">
        <v>27</v>
      </c>
      <c r="H641" s="10"/>
      <c r="I641" s="10">
        <f>VLOOKUP(B641,'[2]преследование'!$B$39:$J$55,9,FALSE)</f>
        <v>22</v>
      </c>
      <c r="J641" s="10"/>
      <c r="K641" s="10">
        <f>VLOOKUP(B641,'[5]Лист3'!$B$29:$N$42,13,FALSE)</f>
        <v>29</v>
      </c>
      <c r="L641" s="10"/>
      <c r="M641" s="10">
        <f>VLOOKUP(B641,'[9]Лист1'!$B$21:$S$26,18,FALSE)</f>
        <v>33</v>
      </c>
      <c r="N641" s="30">
        <v>27</v>
      </c>
      <c r="O641" s="42">
        <v>29</v>
      </c>
      <c r="P641" s="49">
        <f>VLOOKUP(B641,'[13]Лист1'!$B$50:$I$60,8,FALSE)</f>
        <v>27</v>
      </c>
      <c r="Q641" s="42">
        <f>VLOOKUP(B641,'[10]Финал'!$B$147:$H$158,7,FALSE)</f>
        <v>26</v>
      </c>
      <c r="R641" s="42">
        <f>VLOOKUP(B641,'[11]Лист1'!$B$162:$J$178,9,FALSE)</f>
        <v>24</v>
      </c>
      <c r="S641" s="42">
        <f>VLOOKUP(B641,'[15]Лист3'!$B$75:$I$92,8,FALSE)</f>
        <v>25</v>
      </c>
      <c r="T641" s="42">
        <f>VLOOKUP(B641,'[16]Лист3'!$B$189:$P$205,15,FALSE)</f>
        <v>29</v>
      </c>
      <c r="U641" s="42">
        <f>VLOOKUP(B641,'[18]Результаты'!$B$43:$L$56,11,FALSE)</f>
        <v>25</v>
      </c>
      <c r="V641" s="42">
        <f>VLOOKUP(B641,'[20]преследование'!$B$27:$J$36,9,FALSE)</f>
        <v>31</v>
      </c>
      <c r="W641" s="42">
        <f>VLOOKUP(B641,'[22]Лист3'!$B$58:$H$72,7,FALSE)</f>
        <v>25</v>
      </c>
      <c r="X641" s="60">
        <f>SUM(E641:W641)</f>
        <v>406</v>
      </c>
    </row>
    <row r="642" spans="1:24" ht="15">
      <c r="A642" s="68">
        <v>5</v>
      </c>
      <c r="B642" s="19" t="s">
        <v>117</v>
      </c>
      <c r="C642" s="69" t="s">
        <v>454</v>
      </c>
      <c r="D642" s="68">
        <v>1969</v>
      </c>
      <c r="E642" s="10">
        <v>22</v>
      </c>
      <c r="F642" s="10">
        <v>24</v>
      </c>
      <c r="G642" s="10">
        <v>19</v>
      </c>
      <c r="H642" s="10"/>
      <c r="I642" s="10">
        <f>VLOOKUP(B642,'[2]преследование'!$B$39:$J$55,9,FALSE)</f>
        <v>18</v>
      </c>
      <c r="J642" s="10"/>
      <c r="K642" s="10">
        <f>VLOOKUP(B642,'[5]Лист3'!$B$29:$N$42,13,FALSE)</f>
        <v>25</v>
      </c>
      <c r="L642" s="10"/>
      <c r="M642" s="10"/>
      <c r="N642" s="30">
        <v>22</v>
      </c>
      <c r="O642" s="42">
        <v>26</v>
      </c>
      <c r="P642" s="49">
        <f>VLOOKUP(B642,'[13]Лист1'!$B$50:$I$60,8,FALSE)</f>
        <v>24</v>
      </c>
      <c r="Q642" s="42">
        <f>VLOOKUP(B642,'[10]Финал'!$B$147:$H$158,7,FALSE)</f>
        <v>25</v>
      </c>
      <c r="R642" s="42">
        <f>VLOOKUP(B642,'[11]Лист1'!$B$162:$J$178,9,FALSE)</f>
        <v>19</v>
      </c>
      <c r="S642" s="42">
        <f>VLOOKUP(B642,'[15]Лист3'!$B$75:$I$92,8,FALSE)</f>
        <v>21</v>
      </c>
      <c r="T642" s="42">
        <f>VLOOKUP(B642,'[16]Лист3'!$B$189:$P$205,15,FALSE)</f>
        <v>27</v>
      </c>
      <c r="U642" s="42">
        <f>VLOOKUP(B642,'[18]Результаты'!$B$43:$L$56,11,FALSE)</f>
        <v>26</v>
      </c>
      <c r="V642" s="42">
        <f>VLOOKUP(B642,'[20]преследование'!$B$27:$J$36,9,FALSE)</f>
        <v>26</v>
      </c>
      <c r="W642" s="42">
        <f>VLOOKUP(B642,'[22]Лист3'!$B$58:$H$72,7,FALSE)</f>
        <v>20</v>
      </c>
      <c r="X642" s="60">
        <f>SUM(E642:W642)</f>
        <v>344</v>
      </c>
    </row>
    <row r="643" spans="1:24" ht="15">
      <c r="A643" s="68">
        <v>6</v>
      </c>
      <c r="B643" s="19" t="s">
        <v>210</v>
      </c>
      <c r="C643" s="69" t="s">
        <v>461</v>
      </c>
      <c r="D643" s="68">
        <v>1972</v>
      </c>
      <c r="E643" s="10">
        <v>17</v>
      </c>
      <c r="F643" s="10"/>
      <c r="G643" s="10">
        <v>15</v>
      </c>
      <c r="H643" s="10"/>
      <c r="I643" s="10">
        <f>VLOOKUP(B643,'[2]преследование'!$B$39:$J$55,9,FALSE)</f>
        <v>17</v>
      </c>
      <c r="J643" s="10"/>
      <c r="K643" s="10">
        <f>VLOOKUP(B643,'[5]Лист3'!$B$29:$N$42,13,FALSE)</f>
        <v>19</v>
      </c>
      <c r="L643" s="10">
        <f>VLOOKUP(B643,'[7]Лист1'!$B$19:$O$33,14,FALSE)</f>
        <v>20</v>
      </c>
      <c r="M643" s="10">
        <f>VLOOKUP(B643,'[9]Лист1'!$B$21:$S$26,18,FALSE)</f>
        <v>26</v>
      </c>
      <c r="N643" s="30">
        <v>25</v>
      </c>
      <c r="O643" s="42">
        <v>21</v>
      </c>
      <c r="P643" s="49">
        <f>VLOOKUP(B643,'[13]Лист1'!$B$50:$I$60,8,FALSE)</f>
        <v>22</v>
      </c>
      <c r="Q643" s="42"/>
      <c r="R643" s="42"/>
      <c r="S643" s="42">
        <f>VLOOKUP(B643,'[15]Лист3'!$B$75:$I$92,8,FALSE)</f>
        <v>17</v>
      </c>
      <c r="T643" s="42"/>
      <c r="U643" s="42">
        <f>VLOOKUP(B643,'[18]Результаты'!$B$43:$L$56,11,FALSE)</f>
        <v>20</v>
      </c>
      <c r="V643" s="42">
        <f>VLOOKUP(B643,'[20]преследование'!$B$27:$J$36,9,FALSE)</f>
        <v>22</v>
      </c>
      <c r="W643" s="42">
        <f>VLOOKUP(B643,'[22]Лист3'!$B$58:$H$72,7,FALSE)</f>
        <v>21</v>
      </c>
      <c r="X643" s="60">
        <f>SUM(E643:W643)</f>
        <v>262</v>
      </c>
    </row>
    <row r="644" spans="1:24" ht="15">
      <c r="A644" s="68">
        <v>7</v>
      </c>
      <c r="B644" s="62" t="s">
        <v>664</v>
      </c>
      <c r="C644" s="76" t="s">
        <v>665</v>
      </c>
      <c r="D644" s="68">
        <v>1970</v>
      </c>
      <c r="E644" s="10"/>
      <c r="F644" s="10"/>
      <c r="G644" s="10"/>
      <c r="H644" s="10"/>
      <c r="I644" s="10"/>
      <c r="J644" s="10"/>
      <c r="K644" s="10"/>
      <c r="L644" s="10">
        <f>VLOOKUP(B644,'[7]Лист1'!$B$19:$O$33,14,FALSE)</f>
        <v>31</v>
      </c>
      <c r="M644" s="10"/>
      <c r="N644" s="30">
        <v>31</v>
      </c>
      <c r="O644" s="42">
        <v>33</v>
      </c>
      <c r="P644" s="49">
        <f>VLOOKUP(B644,'[13]Лист1'!$B$50:$I$60,8,FALSE)</f>
        <v>31</v>
      </c>
      <c r="Q644" s="42">
        <f>VLOOKUP(B644,'[10]Финал'!$B$147:$H$158,7,FALSE)</f>
        <v>33</v>
      </c>
      <c r="R644" s="42">
        <f>VLOOKUP(B644,'[11]Лист1'!$B$162:$J$178,9,FALSE)</f>
        <v>29</v>
      </c>
      <c r="S644" s="42">
        <f>VLOOKUP(B644,'[15]Лист3'!$B$75:$I$92,8,FALSE)</f>
        <v>31</v>
      </c>
      <c r="T644" s="42"/>
      <c r="U644" s="42"/>
      <c r="V644" s="42"/>
      <c r="W644" s="42">
        <f>VLOOKUP(B644,'[22]Лист3'!$B$58:$H$72,7,FALSE)</f>
        <v>33</v>
      </c>
      <c r="X644" s="60">
        <f>SUM(E644:W644)</f>
        <v>252</v>
      </c>
    </row>
    <row r="645" spans="1:24" ht="15">
      <c r="A645" s="68">
        <v>8</v>
      </c>
      <c r="B645" s="19" t="s">
        <v>229</v>
      </c>
      <c r="C645" s="69" t="s">
        <v>15</v>
      </c>
      <c r="D645" s="68">
        <v>1970</v>
      </c>
      <c r="E645" s="10"/>
      <c r="F645" s="10">
        <v>20</v>
      </c>
      <c r="G645" s="10">
        <v>14</v>
      </c>
      <c r="H645" s="10">
        <v>17</v>
      </c>
      <c r="I645" s="10">
        <f>VLOOKUP(B645,'[2]преследование'!$B$39:$J$55,9,FALSE)</f>
        <v>15</v>
      </c>
      <c r="J645" s="10">
        <f>VLOOKUP(B645,'[4]Лист3'!$B$170:$N$182,13,FALSE)</f>
        <v>21</v>
      </c>
      <c r="K645" s="10">
        <f>VLOOKUP(B645,'[5]Лист3'!$B$29:$N$42,13,FALSE)</f>
        <v>18</v>
      </c>
      <c r="L645" s="10">
        <f>VLOOKUP(B645,'[7]Лист1'!$B$19:$O$33,14,FALSE)</f>
        <v>18</v>
      </c>
      <c r="M645" s="10"/>
      <c r="N645" s="30">
        <v>17</v>
      </c>
      <c r="O645" s="42">
        <v>18</v>
      </c>
      <c r="P645" s="49"/>
      <c r="Q645" s="42">
        <f>VLOOKUP(B645,'[10]Финал'!$B$147:$H$158,7,FALSE)</f>
        <v>20</v>
      </c>
      <c r="R645" s="42"/>
      <c r="S645" s="42">
        <f>VLOOKUP(B645,'[15]Лист3'!$B$75:$I$92,8,FALSE)</f>
        <v>15</v>
      </c>
      <c r="T645" s="42">
        <f>VLOOKUP(B645,'[16]Лист3'!$B$189:$P$205,15,FALSE)</f>
        <v>20</v>
      </c>
      <c r="U645" s="42">
        <f>VLOOKUP(B645,'[18]Результаты'!$B$43:$L$56,11,FALSE)</f>
        <v>19</v>
      </c>
      <c r="V645" s="42"/>
      <c r="W645" s="42">
        <f>VLOOKUP(B645,'[22]Лист3'!$B$58:$H$72,7,FALSE)</f>
        <v>18</v>
      </c>
      <c r="X645" s="60">
        <f>SUM(E645:W645)</f>
        <v>250</v>
      </c>
    </row>
    <row r="646" spans="1:24" ht="15">
      <c r="A646" s="68">
        <v>8</v>
      </c>
      <c r="B646" s="19" t="s">
        <v>453</v>
      </c>
      <c r="C646" s="69" t="s">
        <v>204</v>
      </c>
      <c r="D646" s="68">
        <v>1975</v>
      </c>
      <c r="E646" s="10">
        <v>29</v>
      </c>
      <c r="F646" s="10">
        <v>31</v>
      </c>
      <c r="G646" s="10">
        <v>29</v>
      </c>
      <c r="H646" s="10">
        <v>29</v>
      </c>
      <c r="I646" s="10">
        <f>VLOOKUP(B646,'[2]преследование'!$B$39:$J$55,9,FALSE)</f>
        <v>25</v>
      </c>
      <c r="J646" s="10"/>
      <c r="K646" s="10"/>
      <c r="L646" s="10">
        <f>VLOOKUP(B646,'[7]Лист1'!$B$19:$O$33,14,FALSE)</f>
        <v>26</v>
      </c>
      <c r="M646" s="10"/>
      <c r="N646" s="30"/>
      <c r="O646" s="43"/>
      <c r="P646" s="49"/>
      <c r="Q646" s="42"/>
      <c r="R646" s="42"/>
      <c r="S646" s="42">
        <f>VLOOKUP(B646,'[15]Лист3'!$B$75:$I$92,8,FALSE)</f>
        <v>27</v>
      </c>
      <c r="T646" s="42"/>
      <c r="U646" s="42">
        <f>VLOOKUP(B646,'[18]Результаты'!$B$43:$L$56,11,FALSE)</f>
        <v>27</v>
      </c>
      <c r="V646" s="42"/>
      <c r="W646" s="42">
        <f>VLOOKUP(B646,'[22]Лист3'!$B$58:$H$72,7,FALSE)</f>
        <v>27</v>
      </c>
      <c r="X646" s="60">
        <f>SUM(E646:W646)</f>
        <v>250</v>
      </c>
    </row>
    <row r="647" spans="1:24" ht="15">
      <c r="A647" s="68">
        <v>10</v>
      </c>
      <c r="B647" s="19" t="s">
        <v>621</v>
      </c>
      <c r="C647" s="38" t="s">
        <v>428</v>
      </c>
      <c r="D647" s="68">
        <v>1970</v>
      </c>
      <c r="E647" s="10"/>
      <c r="F647" s="10"/>
      <c r="G647" s="10"/>
      <c r="H647" s="10"/>
      <c r="I647" s="10">
        <v>14</v>
      </c>
      <c r="J647" s="10">
        <f>VLOOKUP(B647,'[4]Лист3'!$B$170:$N$182,13,FALSE)</f>
        <v>20</v>
      </c>
      <c r="K647" s="10"/>
      <c r="L647" s="10">
        <f>VLOOKUP(B647,'[7]Лист1'!$B$19:$O$33,14,FALSE)</f>
        <v>21</v>
      </c>
      <c r="M647" s="10"/>
      <c r="N647" s="30">
        <v>21</v>
      </c>
      <c r="O647" s="42">
        <v>22</v>
      </c>
      <c r="P647" s="49">
        <f>VLOOKUP(B647,'[13]Лист1'!$B$50:$I$60,8,FALSE)</f>
        <v>23</v>
      </c>
      <c r="Q647" s="42"/>
      <c r="R647" s="42">
        <f>VLOOKUP(B647,'[11]Лист1'!$B$162:$J$178,9,FALSE)</f>
        <v>18</v>
      </c>
      <c r="S647" s="42"/>
      <c r="T647" s="42">
        <f>VLOOKUP(B647,'[16]Лист3'!$B$189:$P$205,15,FALSE)</f>
        <v>24</v>
      </c>
      <c r="U647" s="42">
        <f>VLOOKUP(B647,'[18]Результаты'!$B$43:$L$56,11,FALSE)</f>
        <v>22</v>
      </c>
      <c r="V647" s="42">
        <f>VLOOKUP(B647,'[20]преследование'!$B$27:$J$36,9,FALSE)</f>
        <v>24</v>
      </c>
      <c r="W647" s="42"/>
      <c r="X647" s="60">
        <f>SUM(E647:W647)</f>
        <v>209</v>
      </c>
    </row>
    <row r="648" spans="1:24" ht="15">
      <c r="A648" s="68">
        <v>11</v>
      </c>
      <c r="B648" s="19" t="s">
        <v>111</v>
      </c>
      <c r="C648" s="69" t="s">
        <v>556</v>
      </c>
      <c r="D648" s="68">
        <v>1968</v>
      </c>
      <c r="E648" s="10"/>
      <c r="F648" s="10"/>
      <c r="G648" s="10">
        <v>23</v>
      </c>
      <c r="H648" s="10">
        <v>25</v>
      </c>
      <c r="I648" s="10"/>
      <c r="J648" s="10"/>
      <c r="K648" s="10">
        <f>VLOOKUP(B648,'[5]Лист3'!$B$29:$N$42,13,FALSE)</f>
        <v>27</v>
      </c>
      <c r="L648" s="10">
        <f>VLOOKUP(B648,'[7]Лист1'!$B$19:$O$33,14,FALSE)</f>
        <v>29</v>
      </c>
      <c r="M648" s="10"/>
      <c r="N648" s="30"/>
      <c r="O648" s="42">
        <v>24</v>
      </c>
      <c r="P648" s="49"/>
      <c r="Q648" s="42"/>
      <c r="R648" s="42">
        <f>VLOOKUP(B648,'[11]Лист1'!$B$162:$J$178,9,FALSE)</f>
        <v>27</v>
      </c>
      <c r="S648" s="42">
        <f>VLOOKUP(B648,'[15]Лист3'!$B$75:$I$92,8,FALSE)</f>
        <v>26</v>
      </c>
      <c r="T648" s="42"/>
      <c r="U648" s="42"/>
      <c r="V648" s="42"/>
      <c r="W648" s="42">
        <f>VLOOKUP(B648,'[22]Лист3'!$B$58:$H$72,7,FALSE)</f>
        <v>26</v>
      </c>
      <c r="X648" s="60">
        <f>SUM(E648:W648)</f>
        <v>207</v>
      </c>
    </row>
    <row r="649" spans="1:24" ht="15">
      <c r="A649" s="68">
        <v>12</v>
      </c>
      <c r="B649" s="19" t="s">
        <v>118</v>
      </c>
      <c r="C649" s="69" t="s">
        <v>15</v>
      </c>
      <c r="D649" s="68">
        <v>1972</v>
      </c>
      <c r="E649" s="10">
        <v>16</v>
      </c>
      <c r="F649" s="10">
        <v>21</v>
      </c>
      <c r="G649" s="10"/>
      <c r="H649" s="10">
        <v>16</v>
      </c>
      <c r="I649" s="10"/>
      <c r="J649" s="10">
        <f>VLOOKUP(B649,'[4]Лист3'!$B$170:$N$182,13,FALSE)</f>
        <v>19</v>
      </c>
      <c r="K649" s="10"/>
      <c r="L649" s="10">
        <f>VLOOKUP(B649,'[7]Лист1'!$B$19:$O$33,14,FALSE)</f>
        <v>17</v>
      </c>
      <c r="M649" s="10"/>
      <c r="N649" s="30">
        <v>18</v>
      </c>
      <c r="O649" s="42">
        <v>17</v>
      </c>
      <c r="P649" s="49"/>
      <c r="Q649" s="42">
        <f>VLOOKUP(B649,'[10]Финал'!$B$147:$H$158,7,FALSE)</f>
        <v>21</v>
      </c>
      <c r="R649" s="42"/>
      <c r="S649" s="42"/>
      <c r="T649" s="42">
        <f>VLOOKUP(B649,'[16]Лист3'!$B$189:$P$205,15,FALSE)</f>
        <v>18</v>
      </c>
      <c r="U649" s="42">
        <f>VLOOKUP(B649,'[18]Результаты'!$B$43:$L$56,11,FALSE)</f>
        <v>21</v>
      </c>
      <c r="V649" s="42"/>
      <c r="W649" s="42">
        <f>VLOOKUP(B649,'[22]Лист3'!$B$58:$H$72,7,FALSE)</f>
        <v>17</v>
      </c>
      <c r="X649" s="60">
        <f>SUM(E649:W649)</f>
        <v>201</v>
      </c>
    </row>
    <row r="650" spans="1:24" ht="15">
      <c r="A650" s="68">
        <v>13</v>
      </c>
      <c r="B650" s="19" t="s">
        <v>460</v>
      </c>
      <c r="C650" s="69" t="s">
        <v>15</v>
      </c>
      <c r="D650" s="68">
        <v>1974</v>
      </c>
      <c r="E650" s="10">
        <v>18</v>
      </c>
      <c r="F650" s="10"/>
      <c r="G650" s="10"/>
      <c r="H650" s="10">
        <v>20</v>
      </c>
      <c r="I650" s="10"/>
      <c r="J650" s="10">
        <f>VLOOKUP(B650,'[4]Лист3'!$B$170:$N$182,13,FALSE)</f>
        <v>23</v>
      </c>
      <c r="K650" s="10">
        <f>VLOOKUP(B650,'[5]Лист3'!$B$29:$N$42,13,FALSE)</f>
        <v>0</v>
      </c>
      <c r="L650" s="10">
        <f>VLOOKUP(B650,'[7]Лист1'!$B$19:$O$33,14,FALSE)</f>
        <v>22</v>
      </c>
      <c r="M650" s="10"/>
      <c r="N650" s="30">
        <v>20</v>
      </c>
      <c r="O650" s="43"/>
      <c r="P650" s="49"/>
      <c r="Q650" s="42"/>
      <c r="R650" s="42">
        <f>VLOOKUP(B650,'[11]Лист1'!$B$162:$J$178,9,FALSE)</f>
        <v>20</v>
      </c>
      <c r="S650" s="42">
        <f>VLOOKUP(B650,'[15]Лист3'!$B$75:$I$92,8,FALSE)</f>
        <v>19</v>
      </c>
      <c r="T650" s="42"/>
      <c r="U650" s="42">
        <f>VLOOKUP(B650,'[18]Результаты'!$B$43:$L$56,11,FALSE)</f>
        <v>23</v>
      </c>
      <c r="V650" s="42">
        <f>VLOOKUP(B650,'[20]преследование'!$B$27:$J$36,9,FALSE)</f>
        <v>23</v>
      </c>
      <c r="W650" s="42"/>
      <c r="X650" s="60">
        <f>SUM(E650:W650)</f>
        <v>188</v>
      </c>
    </row>
    <row r="651" spans="1:24" ht="15">
      <c r="A651" s="68">
        <v>14</v>
      </c>
      <c r="B651" s="19" t="s">
        <v>37</v>
      </c>
      <c r="C651" s="69" t="s">
        <v>458</v>
      </c>
      <c r="D651" s="68">
        <v>1971</v>
      </c>
      <c r="E651" s="10">
        <v>21</v>
      </c>
      <c r="F651" s="10"/>
      <c r="G651" s="10">
        <v>11</v>
      </c>
      <c r="H651" s="10">
        <v>21</v>
      </c>
      <c r="I651" s="10"/>
      <c r="J651" s="10">
        <f>VLOOKUP(B651,'[4]Лист3'!$B$170:$N$182,13,FALSE)</f>
        <v>22</v>
      </c>
      <c r="K651" s="10"/>
      <c r="L651" s="10"/>
      <c r="M651" s="10"/>
      <c r="N651" s="30">
        <v>23</v>
      </c>
      <c r="O651" s="43"/>
      <c r="P651" s="49"/>
      <c r="Q651" s="42"/>
      <c r="R651" s="42">
        <f>VLOOKUP(B651,'[11]Лист1'!$B$162:$J$178,9,FALSE)</f>
        <v>16</v>
      </c>
      <c r="S651" s="42">
        <f>VLOOKUP(B651,'[15]Лист3'!$B$75:$I$92,8,FALSE)</f>
        <v>16</v>
      </c>
      <c r="T651" s="42">
        <f>VLOOKUP(B651,'[16]Лист3'!$B$189:$P$205,15,FALSE)</f>
        <v>21</v>
      </c>
      <c r="U651" s="42"/>
      <c r="V651" s="42"/>
      <c r="W651" s="42">
        <f>VLOOKUP(B651,'[22]Лист3'!$B$58:$H$72,7,FALSE)</f>
        <v>19</v>
      </c>
      <c r="X651" s="60">
        <f>SUM(E651:W651)</f>
        <v>170</v>
      </c>
    </row>
    <row r="652" spans="1:24" ht="15">
      <c r="A652" s="68">
        <v>15</v>
      </c>
      <c r="B652" s="19" t="s">
        <v>200</v>
      </c>
      <c r="C652" s="69" t="s">
        <v>408</v>
      </c>
      <c r="D652" s="68">
        <v>1967</v>
      </c>
      <c r="E652" s="10">
        <v>19</v>
      </c>
      <c r="F652" s="10">
        <v>22</v>
      </c>
      <c r="G652" s="10">
        <v>12</v>
      </c>
      <c r="H652" s="10">
        <v>18</v>
      </c>
      <c r="I652" s="10">
        <f>VLOOKUP(B652,'[2]преследование'!$B$39:$J$55,9,FALSE)</f>
        <v>16</v>
      </c>
      <c r="J652" s="10"/>
      <c r="K652" s="10"/>
      <c r="L652" s="10"/>
      <c r="M652" s="10"/>
      <c r="N652" s="30"/>
      <c r="O652" s="43"/>
      <c r="P652" s="49">
        <f>VLOOKUP(B652,'[13]Лист1'!$B$50:$I$60,8,FALSE)</f>
        <v>21</v>
      </c>
      <c r="Q652" s="42">
        <f>VLOOKUP(B652,'[10]Финал'!$B$147:$H$158,7,FALSE)</f>
        <v>22</v>
      </c>
      <c r="R652" s="42">
        <f>VLOOKUP(B652,'[11]Лист1'!$B$162:$J$178,9,FALSE)</f>
        <v>15</v>
      </c>
      <c r="S652" s="42"/>
      <c r="T652" s="42"/>
      <c r="U652" s="42"/>
      <c r="V652" s="42"/>
      <c r="W652" s="42"/>
      <c r="X652" s="60">
        <f>SUM(E652:W652)</f>
        <v>145</v>
      </c>
    </row>
    <row r="653" spans="1:24" ht="15">
      <c r="A653" s="68">
        <v>16</v>
      </c>
      <c r="B653" s="19" t="s">
        <v>203</v>
      </c>
      <c r="C653" s="69" t="s">
        <v>31</v>
      </c>
      <c r="D653" s="68">
        <v>1975</v>
      </c>
      <c r="E653" s="10"/>
      <c r="F653" s="10"/>
      <c r="G653" s="10">
        <v>33</v>
      </c>
      <c r="H653" s="10"/>
      <c r="I653" s="10">
        <f>VLOOKUP(B653,'[2]преследование'!$B$39:$J$55,9,FALSE)</f>
        <v>33</v>
      </c>
      <c r="J653" s="10"/>
      <c r="K653" s="10"/>
      <c r="L653" s="10">
        <f>VLOOKUP(B653,'[7]Лист1'!$B$19:$O$33,14,FALSE)</f>
        <v>33</v>
      </c>
      <c r="M653" s="10"/>
      <c r="N653" s="30"/>
      <c r="O653" s="43"/>
      <c r="P653" s="49"/>
      <c r="Q653" s="42"/>
      <c r="R653" s="42"/>
      <c r="S653" s="42">
        <f>VLOOKUP(B653,'[15]Лист3'!$B$75:$I$92,8,FALSE)</f>
        <v>33</v>
      </c>
      <c r="T653" s="42"/>
      <c r="U653" s="42"/>
      <c r="V653" s="42"/>
      <c r="W653" s="42"/>
      <c r="X653" s="60">
        <f>SUM(E653:W653)</f>
        <v>132</v>
      </c>
    </row>
    <row r="654" spans="1:24" ht="15">
      <c r="A654" s="68">
        <v>17</v>
      </c>
      <c r="B654" s="19" t="s">
        <v>618</v>
      </c>
      <c r="C654" s="69" t="s">
        <v>614</v>
      </c>
      <c r="D654" s="68">
        <v>1969</v>
      </c>
      <c r="E654" s="10"/>
      <c r="F654" s="10"/>
      <c r="G654" s="10"/>
      <c r="H654" s="10"/>
      <c r="I654" s="10">
        <v>24</v>
      </c>
      <c r="J654" s="10"/>
      <c r="K654" s="10">
        <f>VLOOKUP(B654,'[5]Лист3'!$B$29:$N$42,13,FALSE)</f>
        <v>31</v>
      </c>
      <c r="L654" s="10"/>
      <c r="M654" s="10"/>
      <c r="N654" s="30"/>
      <c r="O654" s="42">
        <v>31</v>
      </c>
      <c r="P654" s="49">
        <f>VLOOKUP(B654,'[13]Лист1'!$B$50:$I$60,8,FALSE)</f>
        <v>29</v>
      </c>
      <c r="Q654" s="42"/>
      <c r="R654" s="42"/>
      <c r="S654" s="42"/>
      <c r="T654" s="42"/>
      <c r="U654" s="42"/>
      <c r="V654" s="42"/>
      <c r="W654" s="42"/>
      <c r="X654" s="60">
        <f>SUM(E654:W654)</f>
        <v>115</v>
      </c>
    </row>
    <row r="655" spans="1:24" ht="15">
      <c r="A655" s="68">
        <v>17</v>
      </c>
      <c r="B655" s="19" t="s">
        <v>248</v>
      </c>
      <c r="C655" s="69" t="s">
        <v>553</v>
      </c>
      <c r="D655" s="68">
        <v>1968</v>
      </c>
      <c r="E655" s="10"/>
      <c r="F655" s="10"/>
      <c r="G655" s="10">
        <v>16</v>
      </c>
      <c r="H655" s="10"/>
      <c r="I655" s="10"/>
      <c r="J655" s="10"/>
      <c r="K655" s="10">
        <f>VLOOKUP(B655,'[5]Лист3'!$B$29:$N$42,13,FALSE)</f>
        <v>21</v>
      </c>
      <c r="L655" s="10"/>
      <c r="M655" s="10"/>
      <c r="N655" s="30">
        <v>19</v>
      </c>
      <c r="O655" s="42">
        <v>19</v>
      </c>
      <c r="P655" s="49"/>
      <c r="Q655" s="42"/>
      <c r="R655" s="42"/>
      <c r="S655" s="42">
        <f>VLOOKUP(B655,'[15]Лист3'!$B$75:$I$92,8,FALSE)</f>
        <v>18</v>
      </c>
      <c r="T655" s="42">
        <f>VLOOKUP(B655,'[16]Лист3'!$B$189:$P$205,15,FALSE)</f>
        <v>22</v>
      </c>
      <c r="U655" s="42"/>
      <c r="V655" s="42"/>
      <c r="W655" s="42"/>
      <c r="X655" s="60">
        <f>SUM(E655:W655)</f>
        <v>115</v>
      </c>
    </row>
    <row r="656" spans="1:24" ht="15">
      <c r="A656" s="68">
        <v>19</v>
      </c>
      <c r="B656" s="62" t="s">
        <v>666</v>
      </c>
      <c r="C656" s="76" t="s">
        <v>667</v>
      </c>
      <c r="D656" s="68">
        <v>1968</v>
      </c>
      <c r="E656" s="10"/>
      <c r="F656" s="10"/>
      <c r="G656" s="10"/>
      <c r="H656" s="10"/>
      <c r="I656" s="10"/>
      <c r="J656" s="10"/>
      <c r="K656" s="10"/>
      <c r="L656" s="10">
        <f>VLOOKUP(B656,'[7]Лист1'!$B$19:$O$33,14,FALSE)</f>
        <v>27</v>
      </c>
      <c r="M656" s="10">
        <f>VLOOKUP(B656,'[9]Лист1'!$B$21:$S$26,18,FALSE)</f>
        <v>31</v>
      </c>
      <c r="N656" s="30"/>
      <c r="O656" s="43"/>
      <c r="P656" s="49"/>
      <c r="Q656" s="42"/>
      <c r="R656" s="42"/>
      <c r="S656" s="42">
        <f>VLOOKUP(B656,'[15]Лист3'!$B$75:$I$92,8,FALSE)</f>
        <v>20</v>
      </c>
      <c r="T656" s="42">
        <f>VLOOKUP(B656,'[16]Лист3'!$B$189:$P$205,15,FALSE)</f>
        <v>31</v>
      </c>
      <c r="U656" s="42"/>
      <c r="V656" s="42"/>
      <c r="W656" s="42"/>
      <c r="X656" s="60">
        <f>SUM(E656:W656)</f>
        <v>109</v>
      </c>
    </row>
    <row r="657" spans="1:24" ht="15">
      <c r="A657" s="68">
        <v>20</v>
      </c>
      <c r="B657" s="19" t="s">
        <v>228</v>
      </c>
      <c r="C657" s="69" t="s">
        <v>38</v>
      </c>
      <c r="D657" s="68">
        <v>1972</v>
      </c>
      <c r="E657" s="10"/>
      <c r="F657" s="10">
        <v>29</v>
      </c>
      <c r="G657" s="10">
        <v>24</v>
      </c>
      <c r="H657" s="10"/>
      <c r="I657" s="10">
        <f>VLOOKUP(B657,'[2]преследование'!$B$39:$J$55,9,FALSE)</f>
        <v>20</v>
      </c>
      <c r="J657" s="10"/>
      <c r="K657" s="10">
        <f>VLOOKUP(B657,'[5]Лист3'!$B$29:$N$42,13,FALSE)</f>
        <v>23</v>
      </c>
      <c r="L657" s="10"/>
      <c r="M657" s="10"/>
      <c r="N657" s="30"/>
      <c r="O657" s="43"/>
      <c r="P657" s="49"/>
      <c r="Q657" s="42"/>
      <c r="R657" s="42"/>
      <c r="S657" s="42"/>
      <c r="T657" s="42"/>
      <c r="U657" s="42"/>
      <c r="V657" s="42"/>
      <c r="W657" s="42"/>
      <c r="X657" s="60">
        <f>SUM(E657:W657)</f>
        <v>96</v>
      </c>
    </row>
    <row r="658" spans="1:24" ht="15">
      <c r="A658" s="68">
        <v>20</v>
      </c>
      <c r="B658" s="19" t="s">
        <v>40</v>
      </c>
      <c r="C658" s="69" t="s">
        <v>113</v>
      </c>
      <c r="D658" s="68">
        <v>1970</v>
      </c>
      <c r="E658" s="10"/>
      <c r="F658" s="10">
        <v>26</v>
      </c>
      <c r="G658" s="10">
        <v>20</v>
      </c>
      <c r="H658" s="10">
        <v>24</v>
      </c>
      <c r="I658" s="10"/>
      <c r="J658" s="10">
        <f>VLOOKUP(B658,'[4]Лист3'!$B$170:$N$182,13,FALSE)</f>
        <v>26</v>
      </c>
      <c r="K658" s="10"/>
      <c r="L658" s="10"/>
      <c r="M658" s="10"/>
      <c r="N658" s="30"/>
      <c r="O658" s="43"/>
      <c r="P658" s="49"/>
      <c r="Q658" s="42"/>
      <c r="R658" s="42"/>
      <c r="S658" s="42"/>
      <c r="T658" s="42"/>
      <c r="U658" s="42"/>
      <c r="V658" s="42"/>
      <c r="W658" s="42"/>
      <c r="X658" s="60">
        <f>SUM(E658:W658)</f>
        <v>96</v>
      </c>
    </row>
    <row r="659" spans="1:24" ht="15">
      <c r="A659" s="68">
        <v>22</v>
      </c>
      <c r="B659" s="33" t="s">
        <v>569</v>
      </c>
      <c r="C659" s="69" t="s">
        <v>15</v>
      </c>
      <c r="D659" s="68">
        <v>1971</v>
      </c>
      <c r="E659" s="10"/>
      <c r="F659" s="10"/>
      <c r="G659" s="10"/>
      <c r="H659" s="10">
        <v>33</v>
      </c>
      <c r="I659" s="10">
        <f>VLOOKUP(B659,'[2]преследование'!$B$39:$J$55,9,FALSE)</f>
        <v>29</v>
      </c>
      <c r="J659" s="10">
        <f>VLOOKUP(B659,'[4]Лист3'!$B$170:$N$182,13,FALSE)</f>
        <v>29</v>
      </c>
      <c r="K659" s="10"/>
      <c r="L659" s="10"/>
      <c r="M659" s="10"/>
      <c r="N659" s="30"/>
      <c r="O659" s="43"/>
      <c r="P659" s="49"/>
      <c r="Q659" s="42"/>
      <c r="R659" s="42"/>
      <c r="S659" s="42"/>
      <c r="T659" s="42"/>
      <c r="U659" s="42"/>
      <c r="V659" s="42"/>
      <c r="W659" s="42"/>
      <c r="X659" s="60">
        <f>SUM(E659:W659)</f>
        <v>91</v>
      </c>
    </row>
    <row r="660" spans="1:24" ht="15">
      <c r="A660" s="68">
        <v>23</v>
      </c>
      <c r="B660" s="19" t="s">
        <v>116</v>
      </c>
      <c r="C660" s="69" t="s">
        <v>204</v>
      </c>
      <c r="D660" s="68">
        <v>1970</v>
      </c>
      <c r="E660" s="10">
        <v>25</v>
      </c>
      <c r="F660" s="10">
        <v>25</v>
      </c>
      <c r="G660" s="10"/>
      <c r="H660" s="10">
        <v>19</v>
      </c>
      <c r="I660" s="10"/>
      <c r="J660" s="10"/>
      <c r="K660" s="10"/>
      <c r="L660" s="10"/>
      <c r="M660" s="10"/>
      <c r="N660" s="30"/>
      <c r="O660" s="43"/>
      <c r="P660" s="49"/>
      <c r="Q660" s="42"/>
      <c r="R660" s="42">
        <f>VLOOKUP(B660,'[11]Лист1'!$B$162:$J$178,9,FALSE)</f>
        <v>17</v>
      </c>
      <c r="S660" s="42"/>
      <c r="T660" s="42"/>
      <c r="U660" s="42"/>
      <c r="V660" s="42"/>
      <c r="W660" s="42"/>
      <c r="X660" s="60">
        <f>SUM(E660:W660)</f>
        <v>86</v>
      </c>
    </row>
    <row r="661" spans="1:24" ht="15">
      <c r="A661" s="68">
        <v>23</v>
      </c>
      <c r="B661" s="19" t="s">
        <v>112</v>
      </c>
      <c r="C661" s="69" t="s">
        <v>452</v>
      </c>
      <c r="D661" s="68">
        <v>1973</v>
      </c>
      <c r="E661" s="10">
        <v>31</v>
      </c>
      <c r="F661" s="10"/>
      <c r="G661" s="10">
        <v>26</v>
      </c>
      <c r="H661" s="10"/>
      <c r="I661" s="10"/>
      <c r="J661" s="10"/>
      <c r="K661" s="10"/>
      <c r="L661" s="10"/>
      <c r="M661" s="10"/>
      <c r="N661" s="30"/>
      <c r="O661" s="43"/>
      <c r="P661" s="49"/>
      <c r="Q661" s="42"/>
      <c r="R661" s="42"/>
      <c r="S661" s="42"/>
      <c r="T661" s="42"/>
      <c r="U661" s="42"/>
      <c r="V661" s="42"/>
      <c r="W661" s="42">
        <f>VLOOKUP(B661,'[22]Лист3'!$B$58:$H$72,7,FALSE)</f>
        <v>29</v>
      </c>
      <c r="X661" s="60">
        <f>SUM(E661:W661)</f>
        <v>86</v>
      </c>
    </row>
    <row r="662" spans="1:24" ht="15">
      <c r="A662" s="68">
        <v>25</v>
      </c>
      <c r="B662" s="19" t="s">
        <v>570</v>
      </c>
      <c r="C662" s="38" t="s">
        <v>580</v>
      </c>
      <c r="D662" s="68">
        <v>1971</v>
      </c>
      <c r="E662" s="10"/>
      <c r="F662" s="10"/>
      <c r="G662" s="10"/>
      <c r="H662" s="10">
        <v>27</v>
      </c>
      <c r="I662" s="10">
        <f>VLOOKUP(B662,'[2]преследование'!$B$39:$J$55,9,FALSE)</f>
        <v>26</v>
      </c>
      <c r="J662" s="10">
        <f>VLOOKUP(B662,'[4]Лист3'!$B$170:$N$182,13,FALSE)</f>
        <v>31</v>
      </c>
      <c r="K662" s="10"/>
      <c r="L662" s="10"/>
      <c r="M662" s="10"/>
      <c r="N662" s="30"/>
      <c r="O662" s="43"/>
      <c r="P662" s="49"/>
      <c r="Q662" s="42"/>
      <c r="R662" s="42"/>
      <c r="S662" s="42"/>
      <c r="T662" s="42"/>
      <c r="U662" s="42"/>
      <c r="V662" s="42"/>
      <c r="W662" s="42"/>
      <c r="X662" s="60">
        <f>SUM(E662:W662)</f>
        <v>84</v>
      </c>
    </row>
    <row r="663" spans="1:24" ht="15">
      <c r="A663" s="68">
        <v>26</v>
      </c>
      <c r="B663" s="33" t="s">
        <v>571</v>
      </c>
      <c r="C663" s="38" t="s">
        <v>581</v>
      </c>
      <c r="D663" s="68">
        <v>1973</v>
      </c>
      <c r="E663" s="10"/>
      <c r="F663" s="10"/>
      <c r="G663" s="10"/>
      <c r="H663" s="10">
        <v>26</v>
      </c>
      <c r="I663" s="10">
        <f>VLOOKUP(B663,'[2]преследование'!$B$39:$J$55,9,FALSE)</f>
        <v>27</v>
      </c>
      <c r="J663" s="10">
        <f>VLOOKUP(B663,'[4]Лист3'!$B$170:$N$182,13,FALSE)</f>
        <v>27</v>
      </c>
      <c r="K663" s="10"/>
      <c r="L663" s="10"/>
      <c r="M663" s="10"/>
      <c r="N663" s="30"/>
      <c r="O663" s="43"/>
      <c r="P663" s="49"/>
      <c r="Q663" s="42"/>
      <c r="R663" s="42"/>
      <c r="S663" s="42"/>
      <c r="T663" s="42"/>
      <c r="U663" s="42"/>
      <c r="V663" s="42"/>
      <c r="W663" s="42"/>
      <c r="X663" s="60">
        <f>SUM(E663:W663)</f>
        <v>80</v>
      </c>
    </row>
    <row r="664" spans="1:24" ht="15">
      <c r="A664" s="68">
        <v>27</v>
      </c>
      <c r="B664" s="33" t="s">
        <v>643</v>
      </c>
      <c r="C664" s="38" t="s">
        <v>644</v>
      </c>
      <c r="D664" s="80">
        <v>1972</v>
      </c>
      <c r="E664" s="61"/>
      <c r="F664" s="61"/>
      <c r="G664" s="10"/>
      <c r="H664" s="10"/>
      <c r="I664" s="10"/>
      <c r="J664" s="10"/>
      <c r="K664" s="10">
        <v>24</v>
      </c>
      <c r="L664" s="10"/>
      <c r="M664" s="10"/>
      <c r="N664" s="30"/>
      <c r="O664" s="43"/>
      <c r="P664" s="49"/>
      <c r="Q664" s="42">
        <f>VLOOKUP(B664,'[10]Финал'!$B$147:$H$158,7,FALSE)</f>
        <v>27</v>
      </c>
      <c r="R664" s="42">
        <f>VLOOKUP(B664,'[11]Лист1'!$B$162:$J$178,9,FALSE)</f>
        <v>26</v>
      </c>
      <c r="S664" s="42"/>
      <c r="T664" s="42"/>
      <c r="U664" s="42"/>
      <c r="V664" s="42"/>
      <c r="W664" s="42"/>
      <c r="X664" s="60">
        <f>SUM(E664:W664)</f>
        <v>77</v>
      </c>
    </row>
    <row r="665" spans="1:24" ht="15">
      <c r="A665" s="68">
        <v>28</v>
      </c>
      <c r="B665" s="33" t="s">
        <v>617</v>
      </c>
      <c r="C665" s="38" t="s">
        <v>15</v>
      </c>
      <c r="D665" s="68">
        <v>1972</v>
      </c>
      <c r="E665" s="10"/>
      <c r="F665" s="10"/>
      <c r="G665" s="10"/>
      <c r="H665" s="10"/>
      <c r="I665" s="10">
        <v>21</v>
      </c>
      <c r="J665" s="10"/>
      <c r="K665" s="10">
        <f>VLOOKUP(B665,'[5]Лист3'!$B$29:$N$42,13,FALSE)</f>
        <v>26</v>
      </c>
      <c r="L665" s="10"/>
      <c r="M665" s="10"/>
      <c r="N665" s="30"/>
      <c r="O665" s="43"/>
      <c r="P665" s="49"/>
      <c r="Q665" s="42"/>
      <c r="R665" s="42"/>
      <c r="S665" s="42"/>
      <c r="T665" s="42"/>
      <c r="U665" s="42"/>
      <c r="V665" s="42">
        <f>VLOOKUP(B665,'[20]преследование'!$B$27:$J$36,9,FALSE)</f>
        <v>25</v>
      </c>
      <c r="W665" s="42"/>
      <c r="X665" s="60">
        <f>SUM(E665:W665)</f>
        <v>72</v>
      </c>
    </row>
    <row r="666" spans="1:24" ht="15">
      <c r="A666" s="68">
        <v>29</v>
      </c>
      <c r="B666" s="19" t="s">
        <v>459</v>
      </c>
      <c r="C666" s="69" t="s">
        <v>426</v>
      </c>
      <c r="D666" s="68">
        <v>1967</v>
      </c>
      <c r="E666" s="10">
        <v>21</v>
      </c>
      <c r="F666" s="10"/>
      <c r="G666" s="10"/>
      <c r="H666" s="10"/>
      <c r="I666" s="10"/>
      <c r="J666" s="10"/>
      <c r="K666" s="10"/>
      <c r="L666" s="10"/>
      <c r="M666" s="10"/>
      <c r="N666" s="30"/>
      <c r="O666" s="43"/>
      <c r="P666" s="49"/>
      <c r="Q666" s="42">
        <f>VLOOKUP(B666,'[10]Финал'!$B$147:$H$158,7,FALSE)</f>
        <v>23</v>
      </c>
      <c r="R666" s="42">
        <f>VLOOKUP(B666,'[11]Лист1'!$B$162:$J$178,9,FALSE)</f>
        <v>23</v>
      </c>
      <c r="S666" s="42"/>
      <c r="T666" s="42"/>
      <c r="U666" s="42"/>
      <c r="V666" s="42"/>
      <c r="W666" s="42"/>
      <c r="X666" s="60">
        <f>SUM(E666:W666)</f>
        <v>67</v>
      </c>
    </row>
    <row r="667" spans="1:24" ht="15">
      <c r="A667" s="68">
        <v>30</v>
      </c>
      <c r="B667" s="19" t="s">
        <v>684</v>
      </c>
      <c r="C667" s="69" t="s">
        <v>624</v>
      </c>
      <c r="D667" s="68">
        <v>1968</v>
      </c>
      <c r="E667" s="10"/>
      <c r="F667" s="10"/>
      <c r="G667" s="10"/>
      <c r="H667" s="10"/>
      <c r="I667" s="10"/>
      <c r="J667" s="10"/>
      <c r="K667" s="10"/>
      <c r="L667" s="10"/>
      <c r="M667" s="10"/>
      <c r="N667" s="30">
        <v>33</v>
      </c>
      <c r="O667" s="43"/>
      <c r="P667" s="49"/>
      <c r="Q667" s="42"/>
      <c r="R667" s="42">
        <f>VLOOKUP(B667,'[11]Лист1'!$B$162:$J$178,9,FALSE)</f>
        <v>31</v>
      </c>
      <c r="S667" s="42"/>
      <c r="T667" s="42"/>
      <c r="U667" s="42"/>
      <c r="V667" s="42"/>
      <c r="W667" s="42"/>
      <c r="X667" s="60">
        <f>SUM(E667:W667)</f>
        <v>64</v>
      </c>
    </row>
    <row r="668" spans="1:24" ht="15">
      <c r="A668" s="68">
        <v>31</v>
      </c>
      <c r="B668" s="19" t="s">
        <v>714</v>
      </c>
      <c r="C668" s="69" t="s">
        <v>667</v>
      </c>
      <c r="D668" s="68">
        <v>1972</v>
      </c>
      <c r="E668" s="10"/>
      <c r="F668" s="10"/>
      <c r="G668" s="10"/>
      <c r="H668" s="10"/>
      <c r="I668" s="10"/>
      <c r="J668" s="10"/>
      <c r="K668" s="10"/>
      <c r="L668" s="10"/>
      <c r="M668" s="10"/>
      <c r="N668" s="30"/>
      <c r="O668" s="42">
        <v>25</v>
      </c>
      <c r="P668" s="49"/>
      <c r="Q668" s="42"/>
      <c r="R668" s="42"/>
      <c r="S668" s="42"/>
      <c r="T668" s="42">
        <f>VLOOKUP(B668,'[16]Лист3'!$B$189:$P$205,15,FALSE)</f>
        <v>26</v>
      </c>
      <c r="U668" s="42"/>
      <c r="V668" s="42"/>
      <c r="W668" s="42"/>
      <c r="X668" s="60">
        <f>SUM(E668:W668)</f>
        <v>51</v>
      </c>
    </row>
    <row r="669" spans="1:24" ht="15">
      <c r="A669" s="68">
        <v>32</v>
      </c>
      <c r="B669" s="11" t="s">
        <v>800</v>
      </c>
      <c r="C669" s="11" t="s">
        <v>321</v>
      </c>
      <c r="D669" s="68">
        <v>1973</v>
      </c>
      <c r="E669" s="10"/>
      <c r="F669" s="10"/>
      <c r="G669" s="10"/>
      <c r="H669" s="10"/>
      <c r="I669" s="10"/>
      <c r="J669" s="10"/>
      <c r="K669" s="10"/>
      <c r="L669" s="10"/>
      <c r="M669" s="10"/>
      <c r="N669" s="30"/>
      <c r="O669" s="43"/>
      <c r="P669" s="49"/>
      <c r="Q669" s="42"/>
      <c r="R669" s="42"/>
      <c r="S669" s="42">
        <v>22</v>
      </c>
      <c r="T669" s="42">
        <f>VLOOKUP(B669,'[16]Лист3'!$B$189:$P$205,15,FALSE)</f>
        <v>25</v>
      </c>
      <c r="U669" s="42"/>
      <c r="V669" s="42"/>
      <c r="W669" s="42"/>
      <c r="X669" s="60">
        <f>SUM(E669:W669)</f>
        <v>47</v>
      </c>
    </row>
    <row r="670" spans="1:24" ht="15">
      <c r="A670" s="68">
        <v>33</v>
      </c>
      <c r="B670" s="19" t="s">
        <v>532</v>
      </c>
      <c r="C670" s="69" t="s">
        <v>555</v>
      </c>
      <c r="D670" s="68">
        <v>1968</v>
      </c>
      <c r="E670" s="10"/>
      <c r="F670" s="10"/>
      <c r="G670" s="10">
        <v>21</v>
      </c>
      <c r="H670" s="10"/>
      <c r="I670" s="10"/>
      <c r="J670" s="10"/>
      <c r="K670" s="10"/>
      <c r="L670" s="10">
        <f>VLOOKUP(B670,'[7]Лист1'!$B$19:$O$33,14,FALSE)</f>
        <v>23</v>
      </c>
      <c r="M670" s="10"/>
      <c r="N670" s="30"/>
      <c r="O670" s="43"/>
      <c r="P670" s="49"/>
      <c r="Q670" s="42"/>
      <c r="R670" s="42"/>
      <c r="S670" s="42"/>
      <c r="T670" s="42"/>
      <c r="U670" s="42"/>
      <c r="V670" s="42"/>
      <c r="W670" s="42"/>
      <c r="X670" s="60">
        <f>SUM(E670:W670)</f>
        <v>44</v>
      </c>
    </row>
    <row r="671" spans="1:24" ht="15">
      <c r="A671" s="68">
        <v>34</v>
      </c>
      <c r="B671" s="19" t="s">
        <v>211</v>
      </c>
      <c r="C671" s="69" t="s">
        <v>329</v>
      </c>
      <c r="D671" s="68">
        <v>1974</v>
      </c>
      <c r="E671" s="10">
        <v>15</v>
      </c>
      <c r="F671" s="10"/>
      <c r="G671" s="10"/>
      <c r="H671" s="10"/>
      <c r="I671" s="10"/>
      <c r="J671" s="10"/>
      <c r="K671" s="10"/>
      <c r="L671" s="10"/>
      <c r="M671" s="10"/>
      <c r="N671" s="30"/>
      <c r="O671" s="42">
        <v>20</v>
      </c>
      <c r="P671" s="49"/>
      <c r="Q671" s="42"/>
      <c r="R671" s="42"/>
      <c r="S671" s="42"/>
      <c r="T671" s="42"/>
      <c r="U671" s="42"/>
      <c r="V671" s="42"/>
      <c r="W671" s="42"/>
      <c r="X671" s="60">
        <f>SUM(E671:W671)</f>
        <v>35</v>
      </c>
    </row>
    <row r="672" spans="1:24" ht="15">
      <c r="A672" s="68">
        <v>35</v>
      </c>
      <c r="B672" s="19" t="s">
        <v>11</v>
      </c>
      <c r="C672" s="69" t="s">
        <v>68</v>
      </c>
      <c r="D672" s="68">
        <v>1968</v>
      </c>
      <c r="E672" s="10">
        <v>14</v>
      </c>
      <c r="F672" s="10">
        <v>19</v>
      </c>
      <c r="G672" s="10"/>
      <c r="H672" s="10"/>
      <c r="I672" s="10"/>
      <c r="J672" s="10"/>
      <c r="K672" s="10"/>
      <c r="L672" s="10"/>
      <c r="M672" s="10"/>
      <c r="N672" s="30"/>
      <c r="O672" s="43"/>
      <c r="P672" s="49"/>
      <c r="Q672" s="42"/>
      <c r="R672" s="42"/>
      <c r="S672" s="42"/>
      <c r="T672" s="42"/>
      <c r="U672" s="42"/>
      <c r="V672" s="42"/>
      <c r="W672" s="42"/>
      <c r="X672" s="60">
        <f>SUM(E672:W672)</f>
        <v>33</v>
      </c>
    </row>
    <row r="673" spans="1:24" ht="15">
      <c r="A673" s="68">
        <v>36</v>
      </c>
      <c r="B673" s="33" t="s">
        <v>902</v>
      </c>
      <c r="C673" s="33" t="s">
        <v>903</v>
      </c>
      <c r="D673" s="61">
        <v>1672</v>
      </c>
      <c r="E673" s="10"/>
      <c r="F673" s="10"/>
      <c r="G673" s="10"/>
      <c r="H673" s="10"/>
      <c r="I673" s="10"/>
      <c r="J673" s="10"/>
      <c r="K673" s="10"/>
      <c r="L673" s="10"/>
      <c r="M673" s="10"/>
      <c r="N673" s="30"/>
      <c r="O673" s="43"/>
      <c r="P673" s="49"/>
      <c r="Q673" s="42"/>
      <c r="R673" s="42"/>
      <c r="S673" s="42"/>
      <c r="T673" s="42"/>
      <c r="U673" s="42">
        <v>31</v>
      </c>
      <c r="V673" s="42"/>
      <c r="W673" s="42"/>
      <c r="X673" s="60">
        <f>SUM(E673:W673)</f>
        <v>31</v>
      </c>
    </row>
    <row r="674" spans="1:24" ht="15">
      <c r="A674" s="68">
        <v>37</v>
      </c>
      <c r="B674" s="19" t="s">
        <v>531</v>
      </c>
      <c r="C674" s="69" t="s">
        <v>554</v>
      </c>
      <c r="D674" s="68">
        <v>1966</v>
      </c>
      <c r="E674" s="10"/>
      <c r="F674" s="10"/>
      <c r="G674" s="10">
        <v>25</v>
      </c>
      <c r="H674" s="10"/>
      <c r="I674" s="10"/>
      <c r="J674" s="10"/>
      <c r="K674" s="10"/>
      <c r="L674" s="10"/>
      <c r="M674" s="10"/>
      <c r="N674" s="30"/>
      <c r="O674" s="43"/>
      <c r="P674" s="49"/>
      <c r="Q674" s="42"/>
      <c r="R674" s="42"/>
      <c r="S674" s="42"/>
      <c r="T674" s="42"/>
      <c r="U674" s="42"/>
      <c r="V674" s="42"/>
      <c r="W674" s="42"/>
      <c r="X674" s="60">
        <f>SUM(E674:W674)</f>
        <v>25</v>
      </c>
    </row>
    <row r="675" spans="1:24" ht="15">
      <c r="A675" s="68">
        <v>37</v>
      </c>
      <c r="B675" s="62" t="s">
        <v>760</v>
      </c>
      <c r="C675" s="62" t="s">
        <v>749</v>
      </c>
      <c r="D675" s="68">
        <v>1968</v>
      </c>
      <c r="E675" s="10"/>
      <c r="F675" s="10"/>
      <c r="G675" s="10"/>
      <c r="H675" s="10"/>
      <c r="I675" s="10"/>
      <c r="J675" s="10"/>
      <c r="K675" s="10"/>
      <c r="L675" s="10"/>
      <c r="M675" s="10"/>
      <c r="N675" s="30"/>
      <c r="O675" s="43"/>
      <c r="P675" s="49"/>
      <c r="Q675" s="42"/>
      <c r="R675" s="42">
        <v>25</v>
      </c>
      <c r="S675" s="42"/>
      <c r="T675" s="42"/>
      <c r="U675" s="42"/>
      <c r="V675" s="42"/>
      <c r="W675" s="42"/>
      <c r="X675" s="60">
        <f>SUM(E675:W675)</f>
        <v>25</v>
      </c>
    </row>
    <row r="676" spans="1:24" ht="15">
      <c r="A676" s="68">
        <v>39</v>
      </c>
      <c r="B676" s="19" t="s">
        <v>685</v>
      </c>
      <c r="C676" s="69" t="s">
        <v>42</v>
      </c>
      <c r="D676" s="68">
        <v>1970</v>
      </c>
      <c r="E676" s="10"/>
      <c r="F676" s="10"/>
      <c r="G676" s="10"/>
      <c r="H676" s="10"/>
      <c r="I676" s="10"/>
      <c r="J676" s="10"/>
      <c r="K676" s="10"/>
      <c r="L676" s="10"/>
      <c r="M676" s="10"/>
      <c r="N676" s="30">
        <v>24</v>
      </c>
      <c r="O676" s="43"/>
      <c r="P676" s="49"/>
      <c r="Q676" s="42"/>
      <c r="R676" s="42"/>
      <c r="S676" s="42"/>
      <c r="T676" s="42"/>
      <c r="U676" s="42"/>
      <c r="V676" s="42"/>
      <c r="W676" s="42"/>
      <c r="X676" s="60">
        <f>SUM(E676:W676)</f>
        <v>24</v>
      </c>
    </row>
    <row r="677" spans="1:24" ht="15">
      <c r="A677" s="68">
        <v>40</v>
      </c>
      <c r="B677" s="19" t="s">
        <v>619</v>
      </c>
      <c r="C677" s="38" t="s">
        <v>620</v>
      </c>
      <c r="D677" s="68">
        <v>1969</v>
      </c>
      <c r="E677" s="10"/>
      <c r="F677" s="10"/>
      <c r="G677" s="10"/>
      <c r="H677" s="10"/>
      <c r="I677" s="10">
        <v>23</v>
      </c>
      <c r="J677" s="10"/>
      <c r="K677" s="10"/>
      <c r="L677" s="10"/>
      <c r="M677" s="10"/>
      <c r="N677" s="30"/>
      <c r="O677" s="43"/>
      <c r="P677" s="49"/>
      <c r="Q677" s="42"/>
      <c r="R677" s="42"/>
      <c r="S677" s="42"/>
      <c r="T677" s="42"/>
      <c r="U677" s="42"/>
      <c r="V677" s="42"/>
      <c r="W677" s="42"/>
      <c r="X677" s="60">
        <f>SUM(E677:W677)</f>
        <v>23</v>
      </c>
    </row>
    <row r="678" spans="1:24" ht="15">
      <c r="A678" s="68">
        <v>40</v>
      </c>
      <c r="B678" s="19" t="s">
        <v>457</v>
      </c>
      <c r="C678" s="69" t="s">
        <v>15</v>
      </c>
      <c r="D678" s="68">
        <v>1966</v>
      </c>
      <c r="E678" s="10">
        <v>23</v>
      </c>
      <c r="F678" s="10"/>
      <c r="G678" s="10"/>
      <c r="H678" s="10"/>
      <c r="I678" s="10"/>
      <c r="J678" s="10"/>
      <c r="K678" s="10"/>
      <c r="L678" s="10"/>
      <c r="M678" s="10"/>
      <c r="N678" s="30"/>
      <c r="O678" s="43"/>
      <c r="P678" s="49"/>
      <c r="Q678" s="42"/>
      <c r="R678" s="42"/>
      <c r="S678" s="42"/>
      <c r="T678" s="42"/>
      <c r="U678" s="42"/>
      <c r="V678" s="42"/>
      <c r="W678" s="42"/>
      <c r="X678" s="60">
        <f>SUM(E678:W678)</f>
        <v>23</v>
      </c>
    </row>
    <row r="679" spans="1:24" ht="15">
      <c r="A679" s="68">
        <v>40</v>
      </c>
      <c r="B679" s="11" t="s">
        <v>946</v>
      </c>
      <c r="C679" s="24" t="s">
        <v>38</v>
      </c>
      <c r="D679" s="68">
        <v>1966</v>
      </c>
      <c r="E679" s="10"/>
      <c r="F679" s="10"/>
      <c r="G679" s="10"/>
      <c r="H679" s="10"/>
      <c r="I679" s="10"/>
      <c r="J679" s="10"/>
      <c r="K679" s="10"/>
      <c r="L679" s="10"/>
      <c r="M679" s="10"/>
      <c r="N679" s="30"/>
      <c r="O679" s="43"/>
      <c r="P679" s="49"/>
      <c r="Q679" s="42"/>
      <c r="R679" s="42"/>
      <c r="S679" s="42"/>
      <c r="T679" s="42"/>
      <c r="U679" s="42"/>
      <c r="V679" s="42"/>
      <c r="W679" s="42">
        <v>23</v>
      </c>
      <c r="X679" s="60">
        <f>SUM(E679:W679)</f>
        <v>23</v>
      </c>
    </row>
    <row r="680" spans="1:24" ht="15">
      <c r="A680" s="68">
        <v>43</v>
      </c>
      <c r="B680" s="62" t="s">
        <v>668</v>
      </c>
      <c r="C680" s="62" t="s">
        <v>212</v>
      </c>
      <c r="D680" s="80">
        <v>1973</v>
      </c>
      <c r="E680" s="61"/>
      <c r="F680" s="61"/>
      <c r="G680" s="10"/>
      <c r="H680" s="10"/>
      <c r="I680" s="10"/>
      <c r="J680" s="10"/>
      <c r="K680" s="10"/>
      <c r="L680" s="10">
        <f>VLOOKUP(B680,'[7]Лист1'!$B$19:$O$33,14,FALSE)</f>
        <v>19</v>
      </c>
      <c r="M680" s="10"/>
      <c r="N680" s="30"/>
      <c r="O680" s="43"/>
      <c r="P680" s="49"/>
      <c r="Q680" s="42"/>
      <c r="R680" s="42"/>
      <c r="S680" s="42"/>
      <c r="T680" s="42"/>
      <c r="U680" s="42"/>
      <c r="V680" s="42"/>
      <c r="W680" s="42"/>
      <c r="X680" s="60">
        <f>SUM(E680:W680)</f>
        <v>19</v>
      </c>
    </row>
    <row r="681" spans="1:24" ht="15">
      <c r="A681" s="68">
        <v>43</v>
      </c>
      <c r="B681" s="11" t="s">
        <v>886</v>
      </c>
      <c r="C681" s="11" t="s">
        <v>857</v>
      </c>
      <c r="D681" s="12">
        <v>1971</v>
      </c>
      <c r="E681" s="10"/>
      <c r="F681" s="10"/>
      <c r="G681" s="10"/>
      <c r="H681" s="10"/>
      <c r="I681" s="10"/>
      <c r="J681" s="10"/>
      <c r="K681" s="10"/>
      <c r="L681" s="10"/>
      <c r="M681" s="10"/>
      <c r="N681" s="30"/>
      <c r="O681" s="43"/>
      <c r="P681" s="49"/>
      <c r="Q681" s="42"/>
      <c r="R681" s="42"/>
      <c r="S681" s="42"/>
      <c r="T681" s="42">
        <v>19</v>
      </c>
      <c r="U681" s="42"/>
      <c r="V681" s="42"/>
      <c r="W681" s="42"/>
      <c r="X681" s="60">
        <f>SUM(E681:W681)</f>
        <v>19</v>
      </c>
    </row>
    <row r="682" spans="1:24" ht="15">
      <c r="A682" s="68">
        <v>45</v>
      </c>
      <c r="B682" s="19" t="s">
        <v>627</v>
      </c>
      <c r="C682" s="69" t="s">
        <v>15</v>
      </c>
      <c r="D682" s="68">
        <v>1975</v>
      </c>
      <c r="E682" s="10"/>
      <c r="F682" s="10"/>
      <c r="G682" s="10"/>
      <c r="H682" s="10"/>
      <c r="I682" s="10"/>
      <c r="J682" s="10">
        <v>18</v>
      </c>
      <c r="K682" s="10"/>
      <c r="L682" s="10"/>
      <c r="M682" s="10"/>
      <c r="N682" s="30"/>
      <c r="O682" s="43"/>
      <c r="P682" s="49"/>
      <c r="Q682" s="42"/>
      <c r="R682" s="42"/>
      <c r="S682" s="42"/>
      <c r="T682" s="42"/>
      <c r="U682" s="42"/>
      <c r="V682" s="42"/>
      <c r="W682" s="42"/>
      <c r="X682" s="60">
        <f>SUM(E682:W682)</f>
        <v>18</v>
      </c>
    </row>
    <row r="683" spans="1:24" ht="15">
      <c r="A683" s="68">
        <v>46</v>
      </c>
      <c r="B683" s="19" t="s">
        <v>533</v>
      </c>
      <c r="C683" s="69" t="s">
        <v>47</v>
      </c>
      <c r="D683" s="68">
        <v>1967</v>
      </c>
      <c r="E683" s="10"/>
      <c r="F683" s="10"/>
      <c r="G683" s="10">
        <v>17</v>
      </c>
      <c r="H683" s="10"/>
      <c r="I683" s="10"/>
      <c r="J683" s="10"/>
      <c r="K683" s="10"/>
      <c r="L683" s="10"/>
      <c r="M683" s="10"/>
      <c r="N683" s="30"/>
      <c r="O683" s="43"/>
      <c r="P683" s="49"/>
      <c r="Q683" s="42"/>
      <c r="R683" s="42"/>
      <c r="S683" s="42"/>
      <c r="T683" s="42"/>
      <c r="U683" s="42"/>
      <c r="V683" s="42"/>
      <c r="W683" s="42"/>
      <c r="X683" s="60">
        <f>SUM(E683:W683)</f>
        <v>17</v>
      </c>
    </row>
    <row r="684" spans="1:24" ht="15">
      <c r="A684" s="68">
        <v>46</v>
      </c>
      <c r="B684" s="11" t="s">
        <v>877</v>
      </c>
      <c r="C684" s="11" t="s">
        <v>878</v>
      </c>
      <c r="D684" s="12">
        <v>1969</v>
      </c>
      <c r="E684" s="10"/>
      <c r="F684" s="10"/>
      <c r="G684" s="10"/>
      <c r="H684" s="10"/>
      <c r="I684" s="10"/>
      <c r="J684" s="10"/>
      <c r="K684" s="10"/>
      <c r="L684" s="10"/>
      <c r="M684" s="10"/>
      <c r="N684" s="30"/>
      <c r="O684" s="43"/>
      <c r="P684" s="49"/>
      <c r="Q684" s="42"/>
      <c r="R684" s="42"/>
      <c r="S684" s="42"/>
      <c r="T684" s="42">
        <v>17</v>
      </c>
      <c r="U684" s="42"/>
      <c r="V684" s="42"/>
      <c r="W684" s="42"/>
      <c r="X684" s="60">
        <f>SUM(E684:W684)</f>
        <v>17</v>
      </c>
    </row>
    <row r="685" spans="1:24" ht="15">
      <c r="A685" s="68">
        <v>48</v>
      </c>
      <c r="B685" s="11" t="s">
        <v>887</v>
      </c>
      <c r="C685" s="11" t="s">
        <v>827</v>
      </c>
      <c r="D685" s="12">
        <v>1969</v>
      </c>
      <c r="E685" s="10"/>
      <c r="F685" s="10"/>
      <c r="G685" s="10"/>
      <c r="H685" s="10"/>
      <c r="I685" s="10"/>
      <c r="J685" s="10"/>
      <c r="K685" s="10"/>
      <c r="L685" s="10"/>
      <c r="M685" s="10"/>
      <c r="N685" s="30"/>
      <c r="O685" s="43"/>
      <c r="P685" s="49"/>
      <c r="Q685" s="42"/>
      <c r="R685" s="42"/>
      <c r="S685" s="42"/>
      <c r="T685" s="42">
        <v>16</v>
      </c>
      <c r="U685" s="42"/>
      <c r="V685" s="42"/>
      <c r="W685" s="42"/>
      <c r="X685" s="60">
        <f>SUM(E685:W685)</f>
        <v>16</v>
      </c>
    </row>
    <row r="686" spans="1:24" ht="15">
      <c r="A686" s="68">
        <v>49</v>
      </c>
      <c r="B686" s="11" t="s">
        <v>888</v>
      </c>
      <c r="C686" s="11" t="s">
        <v>320</v>
      </c>
      <c r="D686" s="12">
        <v>1971</v>
      </c>
      <c r="E686" s="10"/>
      <c r="F686" s="10"/>
      <c r="G686" s="10"/>
      <c r="H686" s="10"/>
      <c r="I686" s="10"/>
      <c r="J686" s="10"/>
      <c r="K686" s="10"/>
      <c r="L686" s="10"/>
      <c r="M686" s="10"/>
      <c r="N686" s="30"/>
      <c r="O686" s="43"/>
      <c r="P686" s="49"/>
      <c r="Q686" s="42"/>
      <c r="R686" s="42"/>
      <c r="S686" s="42"/>
      <c r="T686" s="42">
        <v>15</v>
      </c>
      <c r="U686" s="42"/>
      <c r="V686" s="42"/>
      <c r="W686" s="42"/>
      <c r="X686" s="60">
        <f>SUM(E686:W686)</f>
        <v>15</v>
      </c>
    </row>
    <row r="687" spans="1:24" ht="15">
      <c r="A687" s="68">
        <v>50</v>
      </c>
      <c r="B687" s="11" t="s">
        <v>801</v>
      </c>
      <c r="C687" s="11" t="s">
        <v>802</v>
      </c>
      <c r="D687" s="68">
        <v>1974</v>
      </c>
      <c r="E687" s="10"/>
      <c r="F687" s="10"/>
      <c r="G687" s="10"/>
      <c r="H687" s="10"/>
      <c r="I687" s="10"/>
      <c r="J687" s="10"/>
      <c r="K687" s="10"/>
      <c r="L687" s="10"/>
      <c r="M687" s="10"/>
      <c r="N687" s="30"/>
      <c r="O687" s="43"/>
      <c r="P687" s="49"/>
      <c r="Q687" s="42"/>
      <c r="R687" s="42"/>
      <c r="S687" s="42">
        <v>14</v>
      </c>
      <c r="T687" s="42"/>
      <c r="U687" s="42"/>
      <c r="V687" s="42"/>
      <c r="W687" s="42"/>
      <c r="X687" s="60">
        <f>SUM(E687:W687)</f>
        <v>14</v>
      </c>
    </row>
    <row r="688" spans="1:24" ht="15">
      <c r="A688" s="68">
        <v>51</v>
      </c>
      <c r="B688" s="19" t="s">
        <v>534</v>
      </c>
      <c r="C688" s="69" t="s">
        <v>557</v>
      </c>
      <c r="D688" s="68">
        <v>1971</v>
      </c>
      <c r="E688" s="10"/>
      <c r="F688" s="10"/>
      <c r="G688" s="10">
        <v>13</v>
      </c>
      <c r="H688" s="10"/>
      <c r="I688" s="10"/>
      <c r="J688" s="10"/>
      <c r="K688" s="10"/>
      <c r="L688" s="10"/>
      <c r="M688" s="10"/>
      <c r="N688" s="30"/>
      <c r="O688" s="43"/>
      <c r="P688" s="49"/>
      <c r="Q688" s="42"/>
      <c r="R688" s="42"/>
      <c r="S688" s="42"/>
      <c r="T688" s="42"/>
      <c r="U688" s="42"/>
      <c r="V688" s="42"/>
      <c r="W688" s="42"/>
      <c r="X688" s="60">
        <f>SUM(E688:W688)</f>
        <v>13</v>
      </c>
    </row>
    <row r="689" spans="1:24" ht="15">
      <c r="A689" s="68">
        <v>52</v>
      </c>
      <c r="B689" s="19" t="s">
        <v>535</v>
      </c>
      <c r="C689" s="69" t="s">
        <v>555</v>
      </c>
      <c r="D689" s="68">
        <v>1971</v>
      </c>
      <c r="E689" s="10"/>
      <c r="F689" s="10"/>
      <c r="G689" s="10">
        <v>10</v>
      </c>
      <c r="H689" s="10"/>
      <c r="I689" s="10"/>
      <c r="J689" s="10"/>
      <c r="K689" s="10"/>
      <c r="L689" s="10"/>
      <c r="M689" s="10"/>
      <c r="N689" s="30"/>
      <c r="O689" s="43"/>
      <c r="P689" s="49"/>
      <c r="Q689" s="42"/>
      <c r="R689" s="42"/>
      <c r="S689" s="42"/>
      <c r="T689" s="42"/>
      <c r="U689" s="42"/>
      <c r="V689" s="42"/>
      <c r="W689" s="42"/>
      <c r="X689" s="60">
        <f>SUM(E689:W689)</f>
        <v>10</v>
      </c>
    </row>
    <row r="690" spans="1:24" ht="15">
      <c r="A690" s="68">
        <v>53</v>
      </c>
      <c r="B690" s="19" t="s">
        <v>536</v>
      </c>
      <c r="C690" s="69" t="s">
        <v>47</v>
      </c>
      <c r="D690" s="68">
        <v>1969</v>
      </c>
      <c r="E690" s="10"/>
      <c r="F690" s="10"/>
      <c r="G690" s="10">
        <v>9</v>
      </c>
      <c r="H690" s="10"/>
      <c r="I690" s="10"/>
      <c r="J690" s="10"/>
      <c r="K690" s="10"/>
      <c r="L690" s="10"/>
      <c r="M690" s="10"/>
      <c r="N690" s="30"/>
      <c r="O690" s="43"/>
      <c r="P690" s="49"/>
      <c r="Q690" s="42"/>
      <c r="R690" s="42"/>
      <c r="S690" s="42"/>
      <c r="T690" s="42"/>
      <c r="U690" s="42"/>
      <c r="V690" s="42"/>
      <c r="W690" s="42"/>
      <c r="X690" s="60">
        <f>SUM(E690:W690)</f>
        <v>9</v>
      </c>
    </row>
    <row r="691" spans="1:24" ht="22.5" customHeight="1">
      <c r="A691" s="100" t="s">
        <v>136</v>
      </c>
      <c r="B691" s="100"/>
      <c r="C691" s="100"/>
      <c r="D691" s="100"/>
      <c r="E691" s="100"/>
      <c r="F691" s="100"/>
      <c r="G691" s="100"/>
      <c r="H691" s="100"/>
      <c r="I691" s="100"/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  <c r="T691" s="100"/>
      <c r="U691" s="100"/>
      <c r="V691" s="100"/>
      <c r="W691" s="100"/>
      <c r="X691" s="100"/>
    </row>
    <row r="692" spans="1:24" ht="15">
      <c r="A692" s="68">
        <v>1</v>
      </c>
      <c r="B692" s="19" t="s">
        <v>41</v>
      </c>
      <c r="C692" s="69" t="s">
        <v>42</v>
      </c>
      <c r="D692" s="68">
        <v>1961</v>
      </c>
      <c r="E692" s="10">
        <v>29</v>
      </c>
      <c r="F692" s="10">
        <v>27</v>
      </c>
      <c r="G692" s="10">
        <v>31</v>
      </c>
      <c r="H692" s="10">
        <v>33</v>
      </c>
      <c r="I692" s="10">
        <v>27</v>
      </c>
      <c r="J692" s="10">
        <f>VLOOKUP(B692,'[4]Лист3'!$B$187:$M$192,12,FALSE)</f>
        <v>31</v>
      </c>
      <c r="K692" s="10">
        <f>VLOOKUP(B692,'[5]Лист3'!$B$46:$M$56,12,FALSE)</f>
        <v>25</v>
      </c>
      <c r="L692" s="10">
        <f>VLOOKUP(B692,'[7]Лист1'!$B$36:$N$48,13,FALSE)</f>
        <v>27</v>
      </c>
      <c r="M692" s="10">
        <f>VLOOKUP(B692,'[9]Лист1'!$B$29:$Q$35,16,FALSE)</f>
        <v>33</v>
      </c>
      <c r="N692" s="30">
        <v>33</v>
      </c>
      <c r="O692" s="42">
        <v>26</v>
      </c>
      <c r="P692" s="49">
        <f>VLOOKUP(B692,'[13]Лист1'!$B$37:$I$47,8,FALSE)</f>
        <v>26</v>
      </c>
      <c r="Q692" s="42">
        <f>VLOOKUP(B692,'[10]Финал'!$B$160:$H$164,7,FALSE)</f>
        <v>27</v>
      </c>
      <c r="R692" s="42">
        <f>VLOOKUP(B692,'[11]Лист1'!$B$115:$J$123,9,FALSE)</f>
        <v>31</v>
      </c>
      <c r="S692" s="42">
        <f>VLOOKUP(B692,'[15]Лист3'!$B$61:$I$71,8,FALSE)</f>
        <v>26</v>
      </c>
      <c r="T692" s="42">
        <v>31</v>
      </c>
      <c r="U692" s="42">
        <v>33</v>
      </c>
      <c r="V692" s="42">
        <f>VLOOKUP(B692,'[20]преследование'!$B$39:$J$45,9,FALSE)</f>
        <v>29</v>
      </c>
      <c r="W692" s="42">
        <f>VLOOKUP(B692,'[22]Лист3'!$B$40:$H$49,7,FALSE)</f>
        <v>31</v>
      </c>
      <c r="X692" s="60">
        <f>SUM(E692:W692)</f>
        <v>556</v>
      </c>
    </row>
    <row r="693" spans="1:24" ht="15">
      <c r="A693" s="68">
        <v>2</v>
      </c>
      <c r="B693" s="19" t="s">
        <v>34</v>
      </c>
      <c r="C693" s="69" t="s">
        <v>110</v>
      </c>
      <c r="D693" s="68">
        <v>1965</v>
      </c>
      <c r="E693" s="10">
        <v>26</v>
      </c>
      <c r="F693" s="10">
        <v>31</v>
      </c>
      <c r="G693" s="10">
        <v>33</v>
      </c>
      <c r="H693" s="10">
        <v>31</v>
      </c>
      <c r="I693" s="10">
        <v>31</v>
      </c>
      <c r="J693" s="10">
        <f>VLOOKUP(B693,'[4]Лист3'!$B$187:$M$192,12,FALSE)</f>
        <v>33</v>
      </c>
      <c r="K693" s="10">
        <f>VLOOKUP(B693,'[5]Лист3'!$B$46:$M$56,12,FALSE)</f>
        <v>29</v>
      </c>
      <c r="L693" s="10"/>
      <c r="M693" s="10"/>
      <c r="N693" s="30"/>
      <c r="O693" s="42">
        <v>33</v>
      </c>
      <c r="P693" s="49">
        <f>VLOOKUP(B693,'[13]Лист1'!$B$37:$I$47,8,FALSE)</f>
        <v>33</v>
      </c>
      <c r="Q693" s="42">
        <f>VLOOKUP(B693,'[10]Финал'!$B$160:$H$164,7,FALSE)</f>
        <v>31</v>
      </c>
      <c r="R693" s="42">
        <f>VLOOKUP(B693,'[11]Лист1'!$B$115:$J$123,9,FALSE)</f>
        <v>33</v>
      </c>
      <c r="S693" s="42">
        <f>VLOOKUP(B693,'[15]Лист3'!$B$61:$I$71,8,FALSE)</f>
        <v>33</v>
      </c>
      <c r="T693" s="42">
        <v>33</v>
      </c>
      <c r="U693" s="42"/>
      <c r="V693" s="42"/>
      <c r="W693" s="42">
        <f>VLOOKUP(B693,'[22]Лист3'!$B$40:$H$49,7,FALSE)</f>
        <v>33</v>
      </c>
      <c r="X693" s="60">
        <f>SUM(E693:W693)</f>
        <v>443</v>
      </c>
    </row>
    <row r="694" spans="1:24" ht="15">
      <c r="A694" s="68">
        <v>3</v>
      </c>
      <c r="B694" s="19" t="s">
        <v>36</v>
      </c>
      <c r="C694" s="69" t="s">
        <v>299</v>
      </c>
      <c r="D694" s="68">
        <v>1964</v>
      </c>
      <c r="E694" s="10">
        <v>33</v>
      </c>
      <c r="F694" s="10">
        <v>33</v>
      </c>
      <c r="G694" s="10"/>
      <c r="H694" s="10">
        <v>24</v>
      </c>
      <c r="I694" s="10">
        <v>26</v>
      </c>
      <c r="J694" s="10">
        <f>VLOOKUP(B694,'[4]Лист3'!$B$187:$M$192,12,FALSE)</f>
        <v>27</v>
      </c>
      <c r="K694" s="10">
        <f>VLOOKUP(B694,'[5]Лист3'!$B$46:$M$56,12,FALSE)</f>
        <v>23</v>
      </c>
      <c r="L694" s="10">
        <f>VLOOKUP(B694,'[7]Лист1'!$B$36:$N$48,13,FALSE)</f>
        <v>22</v>
      </c>
      <c r="M694" s="10">
        <f>VLOOKUP(B694,'[9]Лист1'!$B$29:$Q$35,16,FALSE)</f>
        <v>25</v>
      </c>
      <c r="N694" s="30">
        <v>29</v>
      </c>
      <c r="O694" s="42">
        <v>24</v>
      </c>
      <c r="P694" s="49">
        <f>VLOOKUP(B694,'[13]Лист1'!$B$37:$I$47,8,FALSE)</f>
        <v>24</v>
      </c>
      <c r="Q694" s="42">
        <f>VLOOKUP(B694,'[10]Финал'!$B$160:$H$164,7,FALSE)</f>
        <v>33</v>
      </c>
      <c r="R694" s="42">
        <f>VLOOKUP(B694,'[11]Лист1'!$B$115:$J$123,9,FALSE)</f>
        <v>25</v>
      </c>
      <c r="S694" s="42"/>
      <c r="T694" s="42"/>
      <c r="U694" s="42"/>
      <c r="V694" s="42"/>
      <c r="W694" s="42">
        <f>VLOOKUP(B694,'[22]Лист3'!$B$40:$H$49,7,FALSE)</f>
        <v>23</v>
      </c>
      <c r="X694" s="60">
        <f>SUM(E694:W694)</f>
        <v>371</v>
      </c>
    </row>
    <row r="695" spans="1:24" ht="15">
      <c r="A695" s="68">
        <v>4</v>
      </c>
      <c r="B695" s="19" t="s">
        <v>45</v>
      </c>
      <c r="C695" s="69" t="s">
        <v>467</v>
      </c>
      <c r="D695" s="68">
        <v>1961</v>
      </c>
      <c r="E695" s="10">
        <v>31</v>
      </c>
      <c r="F695" s="10">
        <v>29</v>
      </c>
      <c r="G695" s="10">
        <v>26</v>
      </c>
      <c r="H695" s="10"/>
      <c r="I695" s="10">
        <v>29</v>
      </c>
      <c r="J695" s="10"/>
      <c r="K695" s="10"/>
      <c r="L695" s="10">
        <f>VLOOKUP(B695,'[7]Лист1'!$B$36:$N$48,13,FALSE)</f>
        <v>29</v>
      </c>
      <c r="M695" s="10"/>
      <c r="N695" s="30">
        <v>31</v>
      </c>
      <c r="O695" s="42">
        <v>25</v>
      </c>
      <c r="P695" s="49">
        <f>VLOOKUP(B695,'[13]Лист1'!$B$37:$I$47,8,FALSE)</f>
        <v>29</v>
      </c>
      <c r="Q695" s="42"/>
      <c r="R695" s="42"/>
      <c r="S695" s="42">
        <f>VLOOKUP(B695,'[15]Лист3'!$B$61:$I$71,8,FALSE)</f>
        <v>29</v>
      </c>
      <c r="T695" s="42"/>
      <c r="U695" s="42"/>
      <c r="V695" s="42">
        <f>VLOOKUP(B695,'[20]преследование'!$B$39:$J$45,9,FALSE)</f>
        <v>31</v>
      </c>
      <c r="W695" s="42"/>
      <c r="X695" s="60">
        <f>SUM(E695:W695)</f>
        <v>289</v>
      </c>
    </row>
    <row r="696" spans="1:24" ht="15">
      <c r="A696" s="68">
        <v>5</v>
      </c>
      <c r="B696" s="19" t="s">
        <v>120</v>
      </c>
      <c r="C696" s="69" t="s">
        <v>556</v>
      </c>
      <c r="D696" s="68">
        <v>1963</v>
      </c>
      <c r="E696" s="10"/>
      <c r="F696" s="10"/>
      <c r="G696" s="10">
        <v>29</v>
      </c>
      <c r="H696" s="10">
        <v>29</v>
      </c>
      <c r="I696" s="10"/>
      <c r="J696" s="10"/>
      <c r="K696" s="10">
        <f>VLOOKUP(B696,'[5]Лист3'!$B$46:$M$56,12,FALSE)</f>
        <v>31</v>
      </c>
      <c r="L696" s="10">
        <f>VLOOKUP(B696,'[7]Лист1'!$B$36:$N$48,13,FALSE)</f>
        <v>33</v>
      </c>
      <c r="M696" s="10"/>
      <c r="N696" s="30"/>
      <c r="O696" s="42">
        <v>31</v>
      </c>
      <c r="P696" s="49"/>
      <c r="Q696" s="42"/>
      <c r="R696" s="42"/>
      <c r="S696" s="42">
        <f>VLOOKUP(B696,'[15]Лист3'!$B$61:$I$71,8,FALSE)</f>
        <v>27</v>
      </c>
      <c r="T696" s="42"/>
      <c r="U696" s="42"/>
      <c r="V696" s="42"/>
      <c r="W696" s="42">
        <f>VLOOKUP(B696,'[22]Лист3'!$B$40:$H$49,7,FALSE)</f>
        <v>27</v>
      </c>
      <c r="X696" s="60">
        <f>SUM(E696:W696)</f>
        <v>207</v>
      </c>
    </row>
    <row r="697" spans="1:24" ht="15">
      <c r="A697" s="68">
        <v>6</v>
      </c>
      <c r="B697" s="19" t="s">
        <v>123</v>
      </c>
      <c r="C697" s="69" t="s">
        <v>15</v>
      </c>
      <c r="D697" s="68">
        <v>1956</v>
      </c>
      <c r="E697" s="10">
        <v>24</v>
      </c>
      <c r="F697" s="10">
        <v>23</v>
      </c>
      <c r="G697" s="10"/>
      <c r="H697" s="10">
        <v>22</v>
      </c>
      <c r="I697" s="10"/>
      <c r="J697" s="10">
        <f>VLOOKUP(B697,'[4]Лист3'!$B$187:$M$192,12,FALSE)</f>
        <v>25</v>
      </c>
      <c r="K697" s="10"/>
      <c r="L697" s="10"/>
      <c r="M697" s="10"/>
      <c r="N697" s="30">
        <v>27</v>
      </c>
      <c r="O697" s="43"/>
      <c r="P697" s="49"/>
      <c r="Q697" s="42"/>
      <c r="R697" s="42"/>
      <c r="S697" s="42"/>
      <c r="T697" s="42">
        <v>25</v>
      </c>
      <c r="U697" s="42">
        <v>31</v>
      </c>
      <c r="V697" s="42"/>
      <c r="W697" s="42">
        <f>VLOOKUP(B697,'[22]Лист3'!$B$40:$H$49,7,FALSE)</f>
        <v>25</v>
      </c>
      <c r="X697" s="60">
        <f>SUM(E697:W697)</f>
        <v>202</v>
      </c>
    </row>
    <row r="698" spans="1:24" ht="15">
      <c r="A698" s="68">
        <v>7</v>
      </c>
      <c r="B698" s="19" t="s">
        <v>226</v>
      </c>
      <c r="C698" s="69" t="s">
        <v>68</v>
      </c>
      <c r="D698" s="68">
        <v>1963</v>
      </c>
      <c r="E698" s="10"/>
      <c r="F698" s="10"/>
      <c r="G698" s="10">
        <v>19</v>
      </c>
      <c r="H698" s="10">
        <v>20</v>
      </c>
      <c r="I698" s="10"/>
      <c r="J698" s="10"/>
      <c r="K698" s="10">
        <f>VLOOKUP(B698,'[5]Лист3'!$B$46:$M$56,12,FALSE)</f>
        <v>0</v>
      </c>
      <c r="L698" s="10"/>
      <c r="M698" s="10"/>
      <c r="N698" s="30">
        <v>26</v>
      </c>
      <c r="O698" s="42">
        <v>22</v>
      </c>
      <c r="P698" s="49">
        <f>VLOOKUP(B698,'[13]Лист1'!$B$37:$I$47,8,FALSE)</f>
        <v>22</v>
      </c>
      <c r="Q698" s="42"/>
      <c r="R698" s="42"/>
      <c r="S698" s="42"/>
      <c r="T698" s="42">
        <v>24</v>
      </c>
      <c r="U698" s="42"/>
      <c r="V698" s="42"/>
      <c r="W698" s="42">
        <f>VLOOKUP(B698,'[22]Лист3'!$B$40:$H$49,7,FALSE)</f>
        <v>22</v>
      </c>
      <c r="X698" s="60">
        <f>SUM(E698:W698)</f>
        <v>155</v>
      </c>
    </row>
    <row r="699" spans="1:24" ht="15">
      <c r="A699" s="68">
        <v>8</v>
      </c>
      <c r="B699" s="19" t="s">
        <v>119</v>
      </c>
      <c r="C699" s="69" t="s">
        <v>558</v>
      </c>
      <c r="D699" s="68">
        <v>1959</v>
      </c>
      <c r="E699" s="10"/>
      <c r="F699" s="10"/>
      <c r="G699" s="10">
        <v>27</v>
      </c>
      <c r="H699" s="10">
        <v>27</v>
      </c>
      <c r="I699" s="10"/>
      <c r="J699" s="10"/>
      <c r="K699" s="10">
        <f>VLOOKUP(B699,'[5]Лист3'!$B$46:$M$56,12,FALSE)</f>
        <v>26</v>
      </c>
      <c r="L699" s="10"/>
      <c r="M699" s="10"/>
      <c r="N699" s="30"/>
      <c r="O699" s="43"/>
      <c r="P699" s="49"/>
      <c r="Q699" s="42"/>
      <c r="R699" s="42">
        <f>VLOOKUP(B699,'[11]Лист1'!$B$115:$J$123,9,FALSE)</f>
        <v>27</v>
      </c>
      <c r="S699" s="42">
        <f>VLOOKUP(B699,'[15]Лист3'!$B$61:$I$71,8,FALSE)</f>
        <v>31</v>
      </c>
      <c r="T699" s="42"/>
      <c r="U699" s="42"/>
      <c r="V699" s="42"/>
      <c r="W699" s="42"/>
      <c r="X699" s="60">
        <f>SUM(E699:W699)</f>
        <v>138</v>
      </c>
    </row>
    <row r="700" spans="1:24" ht="15">
      <c r="A700" s="68">
        <v>9</v>
      </c>
      <c r="B700" s="33" t="s">
        <v>622</v>
      </c>
      <c r="C700" s="38" t="b">
        <v>1</v>
      </c>
      <c r="D700" s="68">
        <v>1965</v>
      </c>
      <c r="E700" s="10"/>
      <c r="F700" s="10"/>
      <c r="G700" s="10"/>
      <c r="H700" s="10"/>
      <c r="I700" s="10">
        <v>33</v>
      </c>
      <c r="J700" s="10"/>
      <c r="K700" s="10">
        <f>VLOOKUP(B700,'[5]Лист3'!$B$46:$M$56,12,FALSE)</f>
        <v>33</v>
      </c>
      <c r="L700" s="10"/>
      <c r="M700" s="10"/>
      <c r="N700" s="30"/>
      <c r="O700" s="43"/>
      <c r="P700" s="49">
        <f>VLOOKUP(B700,'[13]Лист1'!$B$37:$I$47,8,FALSE)</f>
        <v>31</v>
      </c>
      <c r="Q700" s="42"/>
      <c r="R700" s="42"/>
      <c r="S700" s="42"/>
      <c r="T700" s="42"/>
      <c r="U700" s="42"/>
      <c r="V700" s="42">
        <f>VLOOKUP(B700,'[20]преследование'!$B$39:$J$45,9,FALSE)</f>
        <v>33</v>
      </c>
      <c r="W700" s="42"/>
      <c r="X700" s="60">
        <f>SUM(E700:W700)</f>
        <v>130</v>
      </c>
    </row>
    <row r="701" spans="1:24" ht="15">
      <c r="A701" s="68">
        <v>10</v>
      </c>
      <c r="B701" s="19" t="s">
        <v>121</v>
      </c>
      <c r="C701" s="69" t="s">
        <v>505</v>
      </c>
      <c r="D701" s="68">
        <v>1962</v>
      </c>
      <c r="E701" s="10"/>
      <c r="F701" s="10">
        <v>26</v>
      </c>
      <c r="G701" s="10">
        <v>0</v>
      </c>
      <c r="H701" s="10">
        <v>23</v>
      </c>
      <c r="I701" s="10"/>
      <c r="J701" s="10">
        <f>VLOOKUP(B701,'[4]Лист3'!$B$187:$M$192,12,FALSE)</f>
        <v>29</v>
      </c>
      <c r="K701" s="10"/>
      <c r="L701" s="10"/>
      <c r="M701" s="10"/>
      <c r="N701" s="30"/>
      <c r="O701" s="43"/>
      <c r="P701" s="49"/>
      <c r="Q701" s="42"/>
      <c r="R701" s="42"/>
      <c r="S701" s="42">
        <f>VLOOKUP(B701,'[15]Лист3'!$B$61:$I$71,8,FALSE)</f>
        <v>24</v>
      </c>
      <c r="T701" s="42">
        <v>27</v>
      </c>
      <c r="U701" s="42"/>
      <c r="V701" s="42"/>
      <c r="W701" s="42"/>
      <c r="X701" s="60">
        <f>SUM(E701:W701)</f>
        <v>129</v>
      </c>
    </row>
    <row r="702" spans="1:24" ht="15">
      <c r="A702" s="68">
        <v>11</v>
      </c>
      <c r="B702" s="62" t="s">
        <v>674</v>
      </c>
      <c r="C702" s="62" t="s">
        <v>49</v>
      </c>
      <c r="D702" s="68">
        <v>1961</v>
      </c>
      <c r="E702" s="10"/>
      <c r="F702" s="10"/>
      <c r="G702" s="10"/>
      <c r="H702" s="10"/>
      <c r="I702" s="10"/>
      <c r="J702" s="10"/>
      <c r="K702" s="10"/>
      <c r="L702" s="10">
        <f>VLOOKUP(B702,'[7]Лист1'!$B$36:$N$48,13,FALSE)</f>
        <v>19</v>
      </c>
      <c r="M702" s="10"/>
      <c r="N702" s="30"/>
      <c r="O702" s="43"/>
      <c r="P702" s="49">
        <f>VLOOKUP(B702,'[13]Лист1'!$B$37:$I$47,8,FALSE)</f>
        <v>23</v>
      </c>
      <c r="Q702" s="42"/>
      <c r="R702" s="42"/>
      <c r="S702" s="42">
        <f>VLOOKUP(B702,'[15]Лист3'!$B$61:$I$71,8,FALSE)</f>
        <v>22</v>
      </c>
      <c r="T702" s="42"/>
      <c r="U702" s="42"/>
      <c r="V702" s="42">
        <f>VLOOKUP(B702,'[20]преследование'!$B$39:$J$45,9,FALSE)</f>
        <v>26</v>
      </c>
      <c r="W702" s="42">
        <f>VLOOKUP(B702,'[22]Лист3'!$B$40:$H$49,7,FALSE)</f>
        <v>26</v>
      </c>
      <c r="X702" s="60">
        <f>SUM(E702:W702)</f>
        <v>116</v>
      </c>
    </row>
    <row r="703" spans="1:24" ht="15">
      <c r="A703" s="68">
        <v>12</v>
      </c>
      <c r="B703" s="19" t="s">
        <v>264</v>
      </c>
      <c r="C703" s="69" t="s">
        <v>559</v>
      </c>
      <c r="D703" s="68">
        <v>1965</v>
      </c>
      <c r="E703" s="10"/>
      <c r="F703" s="10"/>
      <c r="G703" s="10">
        <v>0</v>
      </c>
      <c r="H703" s="10"/>
      <c r="I703" s="10"/>
      <c r="J703" s="10"/>
      <c r="K703" s="10">
        <f>VLOOKUP(B703,'[5]Лист3'!$B$46:$M$56,12,FALSE)</f>
        <v>27</v>
      </c>
      <c r="L703" s="10"/>
      <c r="M703" s="10"/>
      <c r="N703" s="30"/>
      <c r="O703" s="42">
        <v>29</v>
      </c>
      <c r="P703" s="49">
        <f>VLOOKUP(B703,'[13]Лист1'!$B$37:$I$47,8,FALSE)</f>
        <v>27</v>
      </c>
      <c r="Q703" s="42"/>
      <c r="R703" s="42"/>
      <c r="S703" s="42">
        <f>VLOOKUP(B703,'[15]Лист3'!$B$61:$I$71,8,FALSE)</f>
        <v>25</v>
      </c>
      <c r="T703" s="42"/>
      <c r="U703" s="42"/>
      <c r="V703" s="42"/>
      <c r="W703" s="42"/>
      <c r="X703" s="60">
        <f>SUM(E703:W703)</f>
        <v>108</v>
      </c>
    </row>
    <row r="704" spans="1:24" ht="15">
      <c r="A704" s="68">
        <v>13</v>
      </c>
      <c r="B704" s="19" t="s">
        <v>44</v>
      </c>
      <c r="C704" s="69" t="s">
        <v>110</v>
      </c>
      <c r="D704" s="68">
        <v>1960</v>
      </c>
      <c r="E704" s="10">
        <v>27</v>
      </c>
      <c r="F704" s="10"/>
      <c r="G704" s="10"/>
      <c r="H704" s="10">
        <v>26</v>
      </c>
      <c r="I704" s="10"/>
      <c r="J704" s="10"/>
      <c r="K704" s="10">
        <f>VLOOKUP(B704,'[5]Лист3'!$B$46:$M$56,12,FALSE)</f>
        <v>21</v>
      </c>
      <c r="L704" s="10"/>
      <c r="M704" s="10"/>
      <c r="N704" s="30"/>
      <c r="O704" s="43"/>
      <c r="P704" s="49"/>
      <c r="Q704" s="42">
        <f>VLOOKUP(B704,'[10]Финал'!$B$160:$H$164,7,FALSE)</f>
        <v>29</v>
      </c>
      <c r="R704" s="42"/>
      <c r="S704" s="42"/>
      <c r="T704" s="42"/>
      <c r="U704" s="42"/>
      <c r="V704" s="42"/>
      <c r="W704" s="42"/>
      <c r="X704" s="60">
        <f>SUM(E704:W704)</f>
        <v>103</v>
      </c>
    </row>
    <row r="705" spans="1:24" ht="15">
      <c r="A705" s="68">
        <v>14</v>
      </c>
      <c r="B705" s="62" t="s">
        <v>671</v>
      </c>
      <c r="C705" s="62" t="s">
        <v>31</v>
      </c>
      <c r="D705" s="68">
        <v>1965</v>
      </c>
      <c r="E705" s="10"/>
      <c r="F705" s="10"/>
      <c r="G705" s="10"/>
      <c r="H705" s="10"/>
      <c r="I705" s="10"/>
      <c r="J705" s="10"/>
      <c r="K705" s="10"/>
      <c r="L705" s="10">
        <f>VLOOKUP(B705,'[7]Лист1'!$B$36:$N$48,13,FALSE)</f>
        <v>24</v>
      </c>
      <c r="M705" s="10"/>
      <c r="N705" s="30"/>
      <c r="O705" s="43"/>
      <c r="P705" s="49">
        <f>VLOOKUP(B705,'[13]Лист1'!$B$37:$I$47,8,FALSE)</f>
        <v>25</v>
      </c>
      <c r="Q705" s="42"/>
      <c r="R705" s="42"/>
      <c r="S705" s="42">
        <f>VLOOKUP(B705,'[15]Лист3'!$B$61:$I$71,8,FALSE)</f>
        <v>23</v>
      </c>
      <c r="T705" s="42"/>
      <c r="U705" s="42"/>
      <c r="V705" s="42">
        <f>VLOOKUP(B705,'[20]преследование'!$B$39:$J$45,9,FALSE)</f>
        <v>27</v>
      </c>
      <c r="W705" s="42"/>
      <c r="X705" s="60">
        <f>SUM(E705:W705)</f>
        <v>99</v>
      </c>
    </row>
    <row r="706" spans="1:24" ht="15">
      <c r="A706" s="68">
        <v>15</v>
      </c>
      <c r="B706" s="19" t="s">
        <v>468</v>
      </c>
      <c r="C706" s="69" t="s">
        <v>110</v>
      </c>
      <c r="D706" s="68">
        <v>1964</v>
      </c>
      <c r="E706" s="10">
        <v>25</v>
      </c>
      <c r="F706" s="10">
        <v>24</v>
      </c>
      <c r="G706" s="10"/>
      <c r="H706" s="10">
        <v>25</v>
      </c>
      <c r="I706" s="10"/>
      <c r="J706" s="10"/>
      <c r="K706" s="10">
        <f>VLOOKUP(B706,'[5]Лист3'!$B$46:$M$56,12,FALSE)</f>
        <v>22</v>
      </c>
      <c r="L706" s="10"/>
      <c r="M706" s="10"/>
      <c r="N706" s="30"/>
      <c r="O706" s="43"/>
      <c r="P706" s="49"/>
      <c r="Q706" s="42"/>
      <c r="R706" s="42"/>
      <c r="S706" s="42"/>
      <c r="T706" s="42"/>
      <c r="U706" s="42"/>
      <c r="V706" s="42"/>
      <c r="W706" s="42"/>
      <c r="X706" s="60">
        <f>SUM(E706:W706)</f>
        <v>96</v>
      </c>
    </row>
    <row r="707" spans="1:24" ht="15">
      <c r="A707" s="68">
        <v>16</v>
      </c>
      <c r="B707" s="19" t="s">
        <v>469</v>
      </c>
      <c r="C707" s="69" t="s">
        <v>470</v>
      </c>
      <c r="D707" s="68">
        <v>1957</v>
      </c>
      <c r="E707" s="10">
        <v>23</v>
      </c>
      <c r="F707" s="10">
        <v>25</v>
      </c>
      <c r="G707" s="10">
        <v>0</v>
      </c>
      <c r="H707" s="10">
        <v>21</v>
      </c>
      <c r="I707" s="10"/>
      <c r="J707" s="10">
        <f>VLOOKUP(B707,'[4]Лист3'!$B$187:$M$192,12,FALSE)</f>
        <v>26</v>
      </c>
      <c r="K707" s="10"/>
      <c r="L707" s="10"/>
      <c r="M707" s="10"/>
      <c r="N707" s="30"/>
      <c r="O707" s="43"/>
      <c r="P707" s="49"/>
      <c r="Q707" s="42"/>
      <c r="R707" s="42"/>
      <c r="S707" s="42"/>
      <c r="T707" s="42"/>
      <c r="U707" s="42"/>
      <c r="V707" s="42"/>
      <c r="W707" s="42"/>
      <c r="X707" s="60">
        <f>SUM(E707:W707)</f>
        <v>95</v>
      </c>
    </row>
    <row r="708" spans="1:24" ht="15">
      <c r="A708" s="68">
        <v>17</v>
      </c>
      <c r="B708" s="19" t="s">
        <v>623</v>
      </c>
      <c r="C708" s="38" t="s">
        <v>624</v>
      </c>
      <c r="D708" s="68">
        <v>1959</v>
      </c>
      <c r="E708" s="10"/>
      <c r="F708" s="10"/>
      <c r="G708" s="10"/>
      <c r="H708" s="10"/>
      <c r="I708" s="10">
        <v>24</v>
      </c>
      <c r="J708" s="10"/>
      <c r="K708" s="10"/>
      <c r="L708" s="10"/>
      <c r="M708" s="10"/>
      <c r="N708" s="30"/>
      <c r="O708" s="43"/>
      <c r="P708" s="49">
        <f>VLOOKUP(B708,'[13]Лист1'!$B$37:$I$47,8,FALSE)</f>
        <v>21</v>
      </c>
      <c r="Q708" s="42"/>
      <c r="R708" s="42">
        <f>VLOOKUP(B708,'[11]Лист1'!$B$115:$J$123,9,FALSE)</f>
        <v>23</v>
      </c>
      <c r="S708" s="42"/>
      <c r="T708" s="42"/>
      <c r="U708" s="42"/>
      <c r="V708" s="42">
        <f>VLOOKUP(B708,'[20]преследование'!$B$39:$J$45,9,FALSE)</f>
        <v>25</v>
      </c>
      <c r="W708" s="42"/>
      <c r="X708" s="60">
        <f>SUM(E708:W708)</f>
        <v>93</v>
      </c>
    </row>
    <row r="709" spans="1:24" ht="15">
      <c r="A709" s="68">
        <v>18</v>
      </c>
      <c r="B709" s="19" t="s">
        <v>528</v>
      </c>
      <c r="C709" s="69" t="s">
        <v>544</v>
      </c>
      <c r="D709" s="68">
        <v>1965</v>
      </c>
      <c r="E709" s="10"/>
      <c r="F709" s="10"/>
      <c r="G709" s="10">
        <v>25</v>
      </c>
      <c r="H709" s="10"/>
      <c r="I709" s="10"/>
      <c r="J709" s="10"/>
      <c r="K709" s="10"/>
      <c r="L709" s="10">
        <f>VLOOKUP(B709,'[7]Лист1'!$B$36:$N$48,13,FALSE)</f>
        <v>25</v>
      </c>
      <c r="M709" s="10">
        <f>VLOOKUP(B709,'[9]Лист1'!$B$29:$Q$35,16,FALSE)</f>
        <v>31</v>
      </c>
      <c r="N709" s="30"/>
      <c r="O709" s="43"/>
      <c r="P709" s="49"/>
      <c r="Q709" s="42"/>
      <c r="R709" s="42"/>
      <c r="S709" s="42"/>
      <c r="T709" s="42"/>
      <c r="U709" s="42"/>
      <c r="V709" s="42"/>
      <c r="W709" s="42"/>
      <c r="X709" s="60">
        <f>SUM(E709:W709)</f>
        <v>81</v>
      </c>
    </row>
    <row r="710" spans="1:24" ht="15">
      <c r="A710" s="68">
        <v>19</v>
      </c>
      <c r="B710" s="19" t="s">
        <v>529</v>
      </c>
      <c r="C710" s="69" t="s">
        <v>15</v>
      </c>
      <c r="D710" s="68">
        <v>1960</v>
      </c>
      <c r="E710" s="10"/>
      <c r="F710" s="10"/>
      <c r="G710" s="10">
        <v>22</v>
      </c>
      <c r="H710" s="10"/>
      <c r="I710" s="10"/>
      <c r="J710" s="10"/>
      <c r="K710" s="10"/>
      <c r="L710" s="10">
        <f>VLOOKUP(B710,'[7]Лист1'!$B$36:$N$48,13,FALSE)</f>
        <v>26</v>
      </c>
      <c r="M710" s="10">
        <f>VLOOKUP(B710,'[9]Лист1'!$B$29:$Q$35,16,FALSE)</f>
        <v>29</v>
      </c>
      <c r="N710" s="30"/>
      <c r="O710" s="43"/>
      <c r="P710" s="49"/>
      <c r="Q710" s="42"/>
      <c r="R710" s="42"/>
      <c r="S710" s="42"/>
      <c r="T710" s="42"/>
      <c r="U710" s="42"/>
      <c r="V710" s="42"/>
      <c r="W710" s="42"/>
      <c r="X710" s="60">
        <f>SUM(E710:W710)</f>
        <v>77</v>
      </c>
    </row>
    <row r="711" spans="1:24" ht="15">
      <c r="A711" s="68">
        <v>19</v>
      </c>
      <c r="B711" s="19" t="s">
        <v>473</v>
      </c>
      <c r="C711" s="69" t="s">
        <v>474</v>
      </c>
      <c r="D711" s="68">
        <v>1962</v>
      </c>
      <c r="E711" s="10">
        <v>19</v>
      </c>
      <c r="F711" s="10"/>
      <c r="G711" s="10">
        <v>18</v>
      </c>
      <c r="H711" s="10">
        <v>19</v>
      </c>
      <c r="I711" s="10"/>
      <c r="J711" s="10"/>
      <c r="K711" s="10"/>
      <c r="L711" s="10"/>
      <c r="M711" s="10"/>
      <c r="N711" s="30"/>
      <c r="O711" s="42">
        <v>21</v>
      </c>
      <c r="P711" s="49"/>
      <c r="Q711" s="42"/>
      <c r="R711" s="42"/>
      <c r="S711" s="42"/>
      <c r="T711" s="42"/>
      <c r="U711" s="42"/>
      <c r="V711" s="42"/>
      <c r="W711" s="42"/>
      <c r="X711" s="60">
        <f>SUM(E711:W711)</f>
        <v>77</v>
      </c>
    </row>
    <row r="712" spans="1:24" ht="15">
      <c r="A712" s="68">
        <v>21</v>
      </c>
      <c r="B712" s="62" t="s">
        <v>672</v>
      </c>
      <c r="C712" s="62" t="s">
        <v>667</v>
      </c>
      <c r="D712" s="68">
        <v>1954</v>
      </c>
      <c r="E712" s="10"/>
      <c r="F712" s="10"/>
      <c r="G712" s="10"/>
      <c r="H712" s="10"/>
      <c r="I712" s="10"/>
      <c r="J712" s="10"/>
      <c r="K712" s="10"/>
      <c r="L712" s="10">
        <f>VLOOKUP(B712,'[7]Лист1'!$B$36:$N$48,13,FALSE)</f>
        <v>23</v>
      </c>
      <c r="M712" s="10">
        <f>VLOOKUP(B712,'[9]Лист1'!$B$29:$Q$35,16,FALSE)</f>
        <v>26</v>
      </c>
      <c r="N712" s="30"/>
      <c r="O712" s="43"/>
      <c r="P712" s="49"/>
      <c r="Q712" s="42"/>
      <c r="R712" s="42"/>
      <c r="S712" s="42"/>
      <c r="T712" s="42">
        <v>26</v>
      </c>
      <c r="U712" s="42"/>
      <c r="V712" s="42"/>
      <c r="W712" s="42"/>
      <c r="X712" s="60">
        <f>SUM(E712:W712)</f>
        <v>75</v>
      </c>
    </row>
    <row r="713" spans="1:24" ht="15">
      <c r="A713" s="68">
        <v>22</v>
      </c>
      <c r="B713" s="19" t="s">
        <v>122</v>
      </c>
      <c r="C713" s="69" t="s">
        <v>555</v>
      </c>
      <c r="D713" s="68">
        <v>1963</v>
      </c>
      <c r="E713" s="10"/>
      <c r="F713" s="10"/>
      <c r="G713" s="10">
        <v>23</v>
      </c>
      <c r="H713" s="10"/>
      <c r="I713" s="10"/>
      <c r="J713" s="10"/>
      <c r="K713" s="10"/>
      <c r="L713" s="10">
        <f>VLOOKUP(B713,'[7]Лист1'!$B$36:$N$48,13,FALSE)</f>
        <v>21</v>
      </c>
      <c r="M713" s="10"/>
      <c r="N713" s="30"/>
      <c r="O713" s="43"/>
      <c r="P713" s="49"/>
      <c r="Q713" s="42"/>
      <c r="R713" s="42">
        <f>VLOOKUP(B713,'[11]Лист1'!$B$115:$J$123,9,FALSE)</f>
        <v>26</v>
      </c>
      <c r="S713" s="42"/>
      <c r="T713" s="42"/>
      <c r="U713" s="42"/>
      <c r="V713" s="42"/>
      <c r="W713" s="42"/>
      <c r="X713" s="60">
        <f>SUM(E713:W713)</f>
        <v>70</v>
      </c>
    </row>
    <row r="714" spans="1:24" ht="15">
      <c r="A714" s="68">
        <v>23</v>
      </c>
      <c r="B714" s="19" t="s">
        <v>124</v>
      </c>
      <c r="C714" s="69" t="s">
        <v>472</v>
      </c>
      <c r="D714" s="68">
        <v>1957</v>
      </c>
      <c r="E714" s="10">
        <v>21</v>
      </c>
      <c r="F714" s="10"/>
      <c r="G714" s="10">
        <v>21</v>
      </c>
      <c r="H714" s="10"/>
      <c r="I714" s="10">
        <v>25</v>
      </c>
      <c r="J714" s="10"/>
      <c r="K714" s="10"/>
      <c r="L714" s="10"/>
      <c r="M714" s="10"/>
      <c r="N714" s="30"/>
      <c r="O714" s="43"/>
      <c r="P714" s="49"/>
      <c r="Q714" s="42"/>
      <c r="R714" s="42"/>
      <c r="S714" s="42"/>
      <c r="T714" s="42"/>
      <c r="U714" s="42"/>
      <c r="V714" s="42"/>
      <c r="W714" s="42"/>
      <c r="X714" s="60">
        <f>SUM(E714:W714)</f>
        <v>67</v>
      </c>
    </row>
    <row r="715" spans="1:24" ht="15">
      <c r="A715" s="68">
        <v>24</v>
      </c>
      <c r="B715" s="19" t="s">
        <v>475</v>
      </c>
      <c r="C715" s="69" t="s">
        <v>786</v>
      </c>
      <c r="D715" s="68">
        <v>1963</v>
      </c>
      <c r="E715" s="10">
        <v>18</v>
      </c>
      <c r="F715" s="10"/>
      <c r="G715" s="10"/>
      <c r="H715" s="10"/>
      <c r="I715" s="10"/>
      <c r="J715" s="10"/>
      <c r="K715" s="10"/>
      <c r="L715" s="10"/>
      <c r="M715" s="10"/>
      <c r="N715" s="30">
        <v>25</v>
      </c>
      <c r="O715" s="43"/>
      <c r="P715" s="49"/>
      <c r="Q715" s="42"/>
      <c r="R715" s="42"/>
      <c r="S715" s="42">
        <f>VLOOKUP(B715,'[15]Лист3'!$B$61:$I$71,8,FALSE)</f>
        <v>21</v>
      </c>
      <c r="T715" s="42"/>
      <c r="U715" s="42"/>
      <c r="V715" s="42"/>
      <c r="W715" s="42"/>
      <c r="X715" s="60">
        <f>SUM(E715:W715)</f>
        <v>64</v>
      </c>
    </row>
    <row r="716" spans="1:24" ht="15">
      <c r="A716" s="68">
        <v>25</v>
      </c>
      <c r="B716" s="62" t="s">
        <v>669</v>
      </c>
      <c r="C716" s="62" t="s">
        <v>670</v>
      </c>
      <c r="D716" s="68">
        <v>1959</v>
      </c>
      <c r="E716" s="10"/>
      <c r="F716" s="10"/>
      <c r="G716" s="10"/>
      <c r="H716" s="10"/>
      <c r="I716" s="10"/>
      <c r="J716" s="10"/>
      <c r="K716" s="10"/>
      <c r="L716" s="10">
        <f>VLOOKUP(B716,'[7]Лист1'!$B$36:$N$48,13,FALSE)</f>
        <v>31</v>
      </c>
      <c r="M716" s="10">
        <f>VLOOKUP(B716,'[9]Лист1'!$B$29:$Q$35,16,FALSE)</f>
        <v>27</v>
      </c>
      <c r="N716" s="30"/>
      <c r="O716" s="43"/>
      <c r="P716" s="49"/>
      <c r="Q716" s="42"/>
      <c r="R716" s="42"/>
      <c r="S716" s="42"/>
      <c r="T716" s="42"/>
      <c r="U716" s="42"/>
      <c r="V716" s="42"/>
      <c r="W716" s="42"/>
      <c r="X716" s="60">
        <f>SUM(E716:W716)</f>
        <v>58</v>
      </c>
    </row>
    <row r="717" spans="1:24" ht="15">
      <c r="A717" s="68">
        <v>25</v>
      </c>
      <c r="B717" s="19" t="s">
        <v>711</v>
      </c>
      <c r="C717" s="69" t="s">
        <v>712</v>
      </c>
      <c r="D717" s="68">
        <v>1960</v>
      </c>
      <c r="E717" s="10"/>
      <c r="F717" s="10"/>
      <c r="G717" s="10"/>
      <c r="H717" s="10"/>
      <c r="I717" s="10"/>
      <c r="J717" s="10"/>
      <c r="K717" s="10"/>
      <c r="L717" s="10"/>
      <c r="M717" s="10"/>
      <c r="N717" s="30"/>
      <c r="O717" s="42">
        <v>27</v>
      </c>
      <c r="P717" s="49"/>
      <c r="Q717" s="42"/>
      <c r="R717" s="42"/>
      <c r="S717" s="42"/>
      <c r="T717" s="42">
        <v>31</v>
      </c>
      <c r="U717" s="42"/>
      <c r="V717" s="42"/>
      <c r="W717" s="42"/>
      <c r="X717" s="60">
        <f>SUM(E717:W717)</f>
        <v>58</v>
      </c>
    </row>
    <row r="718" spans="1:24" ht="15">
      <c r="A718" s="68">
        <v>25</v>
      </c>
      <c r="B718" s="62" t="s">
        <v>762</v>
      </c>
      <c r="C718" s="62" t="s">
        <v>50</v>
      </c>
      <c r="D718" s="68">
        <v>1964</v>
      </c>
      <c r="E718" s="10"/>
      <c r="F718" s="10"/>
      <c r="G718" s="10"/>
      <c r="H718" s="10"/>
      <c r="I718" s="10"/>
      <c r="J718" s="10"/>
      <c r="K718" s="10"/>
      <c r="L718" s="10"/>
      <c r="M718" s="10"/>
      <c r="N718" s="30"/>
      <c r="O718" s="43"/>
      <c r="P718" s="49"/>
      <c r="Q718" s="42"/>
      <c r="R718" s="42">
        <v>29</v>
      </c>
      <c r="S718" s="42"/>
      <c r="T718" s="42"/>
      <c r="U718" s="42"/>
      <c r="V718" s="42"/>
      <c r="W718" s="42">
        <f>VLOOKUP(B718,'[22]Лист3'!$B$40:$H$49,7,FALSE)</f>
        <v>29</v>
      </c>
      <c r="X718" s="60">
        <f>SUM(E718:W718)</f>
        <v>58</v>
      </c>
    </row>
    <row r="719" spans="1:24" ht="15">
      <c r="A719" s="68">
        <v>28</v>
      </c>
      <c r="B719" s="19" t="s">
        <v>126</v>
      </c>
      <c r="C719" s="69" t="s">
        <v>430</v>
      </c>
      <c r="D719" s="68">
        <v>1964</v>
      </c>
      <c r="E719" s="10"/>
      <c r="F719" s="10"/>
      <c r="G719" s="10">
        <v>20</v>
      </c>
      <c r="H719" s="10"/>
      <c r="I719" s="10"/>
      <c r="J719" s="10"/>
      <c r="K719" s="10">
        <f>VLOOKUP(B719,'[5]Лист3'!$B$46:$M$56,12,FALSE)</f>
        <v>24</v>
      </c>
      <c r="L719" s="10"/>
      <c r="M719" s="10"/>
      <c r="N719" s="30"/>
      <c r="O719" s="43"/>
      <c r="P719" s="49"/>
      <c r="Q719" s="42"/>
      <c r="R719" s="42"/>
      <c r="S719" s="42"/>
      <c r="T719" s="42"/>
      <c r="U719" s="42"/>
      <c r="V719" s="42"/>
      <c r="W719" s="42"/>
      <c r="X719" s="60">
        <f>SUM(E719:W719)</f>
        <v>44</v>
      </c>
    </row>
    <row r="720" spans="1:24" ht="15">
      <c r="A720" s="68">
        <v>29</v>
      </c>
      <c r="B720" s="19" t="s">
        <v>43</v>
      </c>
      <c r="C720" s="69" t="s">
        <v>471</v>
      </c>
      <c r="D720" s="68">
        <v>1957</v>
      </c>
      <c r="E720" s="10">
        <v>22</v>
      </c>
      <c r="F720" s="10"/>
      <c r="G720" s="10"/>
      <c r="H720" s="10">
        <v>18</v>
      </c>
      <c r="I720" s="10"/>
      <c r="J720" s="10"/>
      <c r="K720" s="10"/>
      <c r="L720" s="10"/>
      <c r="M720" s="10"/>
      <c r="N720" s="30"/>
      <c r="O720" s="43"/>
      <c r="P720" s="49"/>
      <c r="Q720" s="42"/>
      <c r="R720" s="42"/>
      <c r="S720" s="42"/>
      <c r="T720" s="42"/>
      <c r="U720" s="42"/>
      <c r="V720" s="42"/>
      <c r="W720" s="42"/>
      <c r="X720" s="60">
        <f>SUM(E720:W720)</f>
        <v>40</v>
      </c>
    </row>
    <row r="721" spans="1:24" ht="15">
      <c r="A721" s="68">
        <v>30</v>
      </c>
      <c r="B721" s="19" t="s">
        <v>125</v>
      </c>
      <c r="C721" s="69" t="s">
        <v>555</v>
      </c>
      <c r="D721" s="68">
        <v>1957</v>
      </c>
      <c r="E721" s="10"/>
      <c r="F721" s="10"/>
      <c r="G721" s="10">
        <v>24</v>
      </c>
      <c r="H721" s="10"/>
      <c r="I721" s="10"/>
      <c r="J721" s="10"/>
      <c r="K721" s="10"/>
      <c r="L721" s="10"/>
      <c r="M721" s="10"/>
      <c r="N721" s="30"/>
      <c r="O721" s="43"/>
      <c r="P721" s="49"/>
      <c r="Q721" s="42"/>
      <c r="R721" s="42"/>
      <c r="S721" s="42"/>
      <c r="T721" s="42"/>
      <c r="U721" s="42"/>
      <c r="V721" s="42"/>
      <c r="W721" s="42"/>
      <c r="X721" s="60">
        <f>SUM(E721:W721)</f>
        <v>24</v>
      </c>
    </row>
    <row r="722" spans="1:24" ht="15">
      <c r="A722" s="68">
        <v>30</v>
      </c>
      <c r="B722" s="62" t="s">
        <v>761</v>
      </c>
      <c r="C722" s="62" t="s">
        <v>50</v>
      </c>
      <c r="D722" s="68">
        <v>1962</v>
      </c>
      <c r="E722" s="10"/>
      <c r="F722" s="10"/>
      <c r="G722" s="10"/>
      <c r="H722" s="10"/>
      <c r="I722" s="10"/>
      <c r="J722" s="10"/>
      <c r="K722" s="10"/>
      <c r="L722" s="10"/>
      <c r="M722" s="10"/>
      <c r="N722" s="30"/>
      <c r="O722" s="43"/>
      <c r="P722" s="49"/>
      <c r="Q722" s="42"/>
      <c r="R722" s="42">
        <v>24</v>
      </c>
      <c r="S722" s="42"/>
      <c r="T722" s="42"/>
      <c r="U722" s="42"/>
      <c r="V722" s="42"/>
      <c r="W722" s="42"/>
      <c r="X722" s="60">
        <f>SUM(E722:W722)</f>
        <v>24</v>
      </c>
    </row>
    <row r="723" spans="1:24" ht="15">
      <c r="A723" s="68">
        <v>30</v>
      </c>
      <c r="B723" s="11" t="s">
        <v>943</v>
      </c>
      <c r="C723" s="24" t="s">
        <v>944</v>
      </c>
      <c r="D723" s="68">
        <v>1959</v>
      </c>
      <c r="E723" s="10"/>
      <c r="F723" s="10"/>
      <c r="G723" s="10"/>
      <c r="H723" s="10"/>
      <c r="I723" s="10"/>
      <c r="J723" s="10"/>
      <c r="K723" s="10"/>
      <c r="L723" s="10"/>
      <c r="M723" s="10"/>
      <c r="N723" s="30"/>
      <c r="O723" s="43"/>
      <c r="P723" s="49"/>
      <c r="Q723" s="42"/>
      <c r="R723" s="42"/>
      <c r="S723" s="42"/>
      <c r="T723" s="42"/>
      <c r="U723" s="42"/>
      <c r="V723" s="42"/>
      <c r="W723" s="42">
        <v>24</v>
      </c>
      <c r="X723" s="60">
        <f>SUM(E723:W723)</f>
        <v>24</v>
      </c>
    </row>
    <row r="724" spans="1:24" ht="15">
      <c r="A724" s="68">
        <v>33</v>
      </c>
      <c r="B724" s="19" t="s">
        <v>713</v>
      </c>
      <c r="C724" s="69" t="s">
        <v>295</v>
      </c>
      <c r="D724" s="68">
        <v>1964</v>
      </c>
      <c r="E724" s="10"/>
      <c r="F724" s="10"/>
      <c r="G724" s="10"/>
      <c r="H724" s="10"/>
      <c r="I724" s="10"/>
      <c r="J724" s="10"/>
      <c r="K724" s="10"/>
      <c r="L724" s="10"/>
      <c r="M724" s="10"/>
      <c r="N724" s="30"/>
      <c r="O724" s="42">
        <v>23</v>
      </c>
      <c r="P724" s="49"/>
      <c r="Q724" s="42"/>
      <c r="R724" s="42"/>
      <c r="S724" s="42"/>
      <c r="T724" s="42"/>
      <c r="U724" s="42"/>
      <c r="V724" s="42"/>
      <c r="W724" s="42"/>
      <c r="X724" s="60">
        <f>SUM(E724:W724)</f>
        <v>23</v>
      </c>
    </row>
    <row r="725" spans="1:24" ht="15">
      <c r="A725" s="68">
        <v>34</v>
      </c>
      <c r="B725" s="19" t="s">
        <v>502</v>
      </c>
      <c r="C725" s="69" t="s">
        <v>15</v>
      </c>
      <c r="D725" s="68">
        <v>1958</v>
      </c>
      <c r="E725" s="10"/>
      <c r="F725" s="10">
        <v>22</v>
      </c>
      <c r="G725" s="10"/>
      <c r="H725" s="10"/>
      <c r="I725" s="10"/>
      <c r="J725" s="10"/>
      <c r="K725" s="10"/>
      <c r="L725" s="10"/>
      <c r="M725" s="10"/>
      <c r="N725" s="30"/>
      <c r="O725" s="43"/>
      <c r="P725" s="49"/>
      <c r="Q725" s="42"/>
      <c r="R725" s="42"/>
      <c r="S725" s="42"/>
      <c r="T725" s="42"/>
      <c r="U725" s="42"/>
      <c r="V725" s="42"/>
      <c r="W725" s="42"/>
      <c r="X725" s="60">
        <f>SUM(E725:W725)</f>
        <v>22</v>
      </c>
    </row>
    <row r="726" spans="1:24" ht="15">
      <c r="A726" s="68">
        <v>35</v>
      </c>
      <c r="B726" s="19" t="s">
        <v>265</v>
      </c>
      <c r="C726" s="69" t="s">
        <v>173</v>
      </c>
      <c r="D726" s="68">
        <v>1961</v>
      </c>
      <c r="E726" s="10">
        <v>20</v>
      </c>
      <c r="F726" s="10"/>
      <c r="G726" s="10"/>
      <c r="H726" s="10"/>
      <c r="I726" s="10"/>
      <c r="J726" s="10"/>
      <c r="K726" s="10"/>
      <c r="L726" s="10"/>
      <c r="M726" s="10"/>
      <c r="N726" s="30"/>
      <c r="O726" s="43"/>
      <c r="P726" s="49"/>
      <c r="Q726" s="42"/>
      <c r="R726" s="42"/>
      <c r="S726" s="42"/>
      <c r="T726" s="42"/>
      <c r="U726" s="42"/>
      <c r="V726" s="42"/>
      <c r="W726" s="42"/>
      <c r="X726" s="60">
        <f>SUM(E726:W726)</f>
        <v>20</v>
      </c>
    </row>
    <row r="727" spans="1:24" ht="15">
      <c r="A727" s="68">
        <v>35</v>
      </c>
      <c r="B727" s="62" t="s">
        <v>673</v>
      </c>
      <c r="C727" s="62" t="s">
        <v>31</v>
      </c>
      <c r="D727" s="68">
        <v>1960</v>
      </c>
      <c r="E727" s="10"/>
      <c r="F727" s="10"/>
      <c r="G727" s="10"/>
      <c r="H727" s="10"/>
      <c r="I727" s="10"/>
      <c r="J727" s="10"/>
      <c r="K727" s="10"/>
      <c r="L727" s="10">
        <f>VLOOKUP(B727,'[7]Лист1'!$B$36:$N$48,13,FALSE)</f>
        <v>20</v>
      </c>
      <c r="M727" s="10"/>
      <c r="N727" s="30"/>
      <c r="O727" s="43"/>
      <c r="P727" s="49"/>
      <c r="Q727" s="42"/>
      <c r="R727" s="42"/>
      <c r="S727" s="42"/>
      <c r="T727" s="42"/>
      <c r="U727" s="42"/>
      <c r="V727" s="42"/>
      <c r="W727" s="42"/>
      <c r="X727" s="60">
        <f>SUM(E727:W727)</f>
        <v>20</v>
      </c>
    </row>
    <row r="728" spans="1:24" ht="15">
      <c r="A728" s="68">
        <v>37</v>
      </c>
      <c r="B728" s="19" t="s">
        <v>476</v>
      </c>
      <c r="C728" s="69" t="s">
        <v>15</v>
      </c>
      <c r="D728" s="68">
        <v>1962</v>
      </c>
      <c r="E728" s="10">
        <v>17</v>
      </c>
      <c r="F728" s="10"/>
      <c r="G728" s="10"/>
      <c r="H728" s="10"/>
      <c r="I728" s="10"/>
      <c r="J728" s="10"/>
      <c r="K728" s="10"/>
      <c r="L728" s="10"/>
      <c r="M728" s="10"/>
      <c r="N728" s="30"/>
      <c r="O728" s="43"/>
      <c r="P728" s="49"/>
      <c r="Q728" s="42"/>
      <c r="R728" s="42"/>
      <c r="S728" s="42"/>
      <c r="T728" s="42"/>
      <c r="U728" s="42"/>
      <c r="V728" s="42"/>
      <c r="W728" s="42"/>
      <c r="X728" s="60">
        <f>SUM(E728:W728)</f>
        <v>17</v>
      </c>
    </row>
    <row r="729" spans="1:24" ht="15.75">
      <c r="A729" s="100" t="s">
        <v>140</v>
      </c>
      <c r="B729" s="100"/>
      <c r="C729" s="100"/>
      <c r="D729" s="100"/>
      <c r="E729" s="100"/>
      <c r="F729" s="100"/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100"/>
      <c r="T729" s="100"/>
      <c r="U729" s="100"/>
      <c r="V729" s="100"/>
      <c r="W729" s="100"/>
      <c r="X729" s="100"/>
    </row>
    <row r="730" spans="1:24" ht="15">
      <c r="A730" s="8">
        <v>1</v>
      </c>
      <c r="B730" s="7" t="s">
        <v>171</v>
      </c>
      <c r="C730" s="26" t="s">
        <v>15</v>
      </c>
      <c r="D730" s="8">
        <v>1952</v>
      </c>
      <c r="E730" s="6">
        <v>31</v>
      </c>
      <c r="F730" s="6">
        <v>33</v>
      </c>
      <c r="G730" s="6">
        <v>29</v>
      </c>
      <c r="H730" s="6">
        <v>26</v>
      </c>
      <c r="I730" s="6">
        <f>VLOOKUP(B730,'[2]преследование'!$B$74:$J$80,9,FALSE)</f>
        <v>31</v>
      </c>
      <c r="J730" s="6"/>
      <c r="K730" s="6">
        <f>VLOOKUP(B730,'[5]Лист3'!$B$66:$O$76,14,FALSE)</f>
        <v>31</v>
      </c>
      <c r="L730" s="10">
        <f>VLOOKUP(B730,'[7]Лист1'!$B$51:$N$60,13,FALSE)</f>
        <v>26</v>
      </c>
      <c r="M730" s="10"/>
      <c r="N730" s="30">
        <v>31</v>
      </c>
      <c r="O730" s="42">
        <v>33</v>
      </c>
      <c r="P730" s="49">
        <f>VLOOKUP(B730,'[13]Лист1'!$B$21:$I$29,8,FALSE)</f>
        <v>29</v>
      </c>
      <c r="Q730" s="42">
        <f>VLOOKUP(B730,'[10]Финал'!$B$172:$H$182,7,FALSE)</f>
        <v>29</v>
      </c>
      <c r="R730" s="42">
        <f>VLOOKUP(B730,'[11]Лист1'!$B$127:$I$141,8,FALSE)</f>
        <v>27</v>
      </c>
      <c r="S730" s="42">
        <f>VLOOKUP(B730,'[15]Лист3'!$B$47:$I$57,8,FALSE)</f>
        <v>26</v>
      </c>
      <c r="T730" s="42">
        <v>29</v>
      </c>
      <c r="U730" s="42">
        <f>VLOOKUP(B730,'[18]Результаты'!$B$76:$L$84,11,FALSE)</f>
        <v>25</v>
      </c>
      <c r="V730" s="42">
        <f>VLOOKUP(B730,'[20]преследование'!$B$48:$J$53,9,FALSE)</f>
        <v>29</v>
      </c>
      <c r="W730" s="42">
        <f>VLOOKUP(B730,'[22]Лист3'!$B$14:$H$20,7,FALSE)</f>
        <v>26</v>
      </c>
      <c r="X730" s="60">
        <f>SUM(E730:W730)</f>
        <v>491</v>
      </c>
    </row>
    <row r="731" spans="1:24" ht="15">
      <c r="A731" s="8">
        <v>2</v>
      </c>
      <c r="B731" s="7" t="s">
        <v>478</v>
      </c>
      <c r="C731" s="26" t="s">
        <v>479</v>
      </c>
      <c r="D731" s="8">
        <v>1955</v>
      </c>
      <c r="E731" s="6">
        <v>27</v>
      </c>
      <c r="F731" s="6">
        <v>27</v>
      </c>
      <c r="G731" s="6">
        <v>31</v>
      </c>
      <c r="H731" s="6">
        <v>31</v>
      </c>
      <c r="I731" s="6">
        <f>VLOOKUP(B731,'[2]преследование'!$B$74:$J$80,9,FALSE)</f>
        <v>29</v>
      </c>
      <c r="J731" s="6">
        <f>VLOOKUP(B731,'[4]Лист3'!$B$197:$M$203,12,FALSE)</f>
        <v>29</v>
      </c>
      <c r="K731" s="6">
        <f>VLOOKUP(B731,'[5]Лист3'!$B$66:$O$76,14,FALSE)</f>
        <v>29</v>
      </c>
      <c r="L731" s="10">
        <f>VLOOKUP(B731,'[7]Лист1'!$B$51:$N$60,13,FALSE)</f>
        <v>31</v>
      </c>
      <c r="M731" s="10">
        <f>VLOOKUP(B731,'[9]Лист1'!$B$38:$Q$43,16,FALSE)</f>
        <v>31</v>
      </c>
      <c r="N731" s="30">
        <v>26</v>
      </c>
      <c r="O731" s="42">
        <v>31</v>
      </c>
      <c r="P731" s="49">
        <f>VLOOKUP(B731,'[13]Лист1'!$B$21:$I$29,8,FALSE)</f>
        <v>31</v>
      </c>
      <c r="Q731" s="42">
        <f>VLOOKUP(B731,'[10]Финал'!$B$172:$H$182,7,FALSE)</f>
        <v>23</v>
      </c>
      <c r="R731" s="42">
        <f>VLOOKUP(B731,'[11]Лист1'!$B$127:$I$141,8,FALSE)</f>
        <v>25</v>
      </c>
      <c r="S731" s="42">
        <f>VLOOKUP(B731,'[15]Лист3'!$B$47:$I$57,8,FALSE)</f>
        <v>27</v>
      </c>
      <c r="T731" s="42"/>
      <c r="U731" s="42">
        <f>VLOOKUP(B731,'[18]Результаты'!$B$76:$L$84,11,FALSE)</f>
        <v>27</v>
      </c>
      <c r="V731" s="42">
        <f>VLOOKUP(B731,'[20]преследование'!$B$48:$J$53,9,FALSE)</f>
        <v>31</v>
      </c>
      <c r="W731" s="42"/>
      <c r="X731" s="60">
        <f>SUM(E731:W731)</f>
        <v>486</v>
      </c>
    </row>
    <row r="732" spans="1:24" ht="15">
      <c r="A732" s="8">
        <v>3</v>
      </c>
      <c r="B732" s="7" t="s">
        <v>46</v>
      </c>
      <c r="C732" s="26" t="s">
        <v>47</v>
      </c>
      <c r="D732" s="8">
        <v>1954</v>
      </c>
      <c r="E732" s="6">
        <v>29</v>
      </c>
      <c r="F732" s="6">
        <v>31</v>
      </c>
      <c r="G732" s="6">
        <v>26</v>
      </c>
      <c r="H732" s="6">
        <v>27</v>
      </c>
      <c r="I732" s="6">
        <f>VLOOKUP(B732,'[2]преследование'!$B$74:$J$80,9,FALSE)</f>
        <v>26</v>
      </c>
      <c r="J732" s="6">
        <f>VLOOKUP(B732,'[4]Лист3'!$B$197:$M$203,12,FALSE)</f>
        <v>31</v>
      </c>
      <c r="K732" s="6">
        <f>VLOOKUP(B732,'[5]Лист3'!$B$66:$O$76,14,FALSE)</f>
        <v>27</v>
      </c>
      <c r="L732" s="10">
        <f>VLOOKUP(B732,'[7]Лист1'!$B$51:$N$60,13,FALSE)</f>
        <v>25</v>
      </c>
      <c r="M732" s="10">
        <f>VLOOKUP(B732,'[9]Лист1'!$B$38:$Q$43,16,FALSE)</f>
        <v>27</v>
      </c>
      <c r="N732" s="30">
        <v>27</v>
      </c>
      <c r="O732" s="42">
        <v>25</v>
      </c>
      <c r="P732" s="49">
        <f>VLOOKUP(B732,'[13]Лист1'!$B$21:$I$29,8,FALSE)</f>
        <v>27</v>
      </c>
      <c r="Q732" s="42">
        <f>VLOOKUP(B732,'[10]Финал'!$B$172:$H$182,7,FALSE)</f>
        <v>25</v>
      </c>
      <c r="R732" s="42">
        <f>VLOOKUP(B732,'[11]Лист1'!$B$127:$I$141,8,FALSE)</f>
        <v>26</v>
      </c>
      <c r="S732" s="42">
        <f>VLOOKUP(B732,'[15]Лист3'!$B$47:$I$57,8,FALSE)</f>
        <v>24</v>
      </c>
      <c r="T732" s="42">
        <v>26</v>
      </c>
      <c r="U732" s="42">
        <f>VLOOKUP(B732,'[18]Результаты'!$B$76:$L$84,11,FALSE)</f>
        <v>26</v>
      </c>
      <c r="V732" s="42"/>
      <c r="W732" s="42">
        <f>VLOOKUP(B732,'[22]Лист3'!$B$14:$H$20,7,FALSE)</f>
        <v>29</v>
      </c>
      <c r="X732" s="60">
        <f>SUM(E732:W732)</f>
        <v>484</v>
      </c>
    </row>
    <row r="733" spans="1:24" ht="15">
      <c r="A733" s="8">
        <v>4</v>
      </c>
      <c r="B733" s="7" t="s">
        <v>250</v>
      </c>
      <c r="C733" s="26" t="s">
        <v>463</v>
      </c>
      <c r="D733" s="8">
        <v>1954</v>
      </c>
      <c r="E733" s="6">
        <v>33</v>
      </c>
      <c r="F733" s="6">
        <v>29</v>
      </c>
      <c r="G733" s="6">
        <v>27</v>
      </c>
      <c r="H733" s="6">
        <v>33</v>
      </c>
      <c r="I733" s="6"/>
      <c r="J733" s="6">
        <f>VLOOKUP(B733,'[4]Лист3'!$B$197:$M$203,12,FALSE)</f>
        <v>33</v>
      </c>
      <c r="K733" s="6">
        <f>VLOOKUP(B733,'[5]Лист3'!$B$66:$O$76,14,FALSE)</f>
        <v>25</v>
      </c>
      <c r="L733" s="10">
        <f>VLOOKUP(B733,'[7]Лист1'!$B$51:$N$60,13,FALSE)</f>
        <v>29</v>
      </c>
      <c r="M733" s="10"/>
      <c r="N733" s="30">
        <v>33</v>
      </c>
      <c r="O733" s="42">
        <v>27</v>
      </c>
      <c r="P733" s="49"/>
      <c r="Q733" s="42">
        <f>VLOOKUP(B733,'[10]Финал'!$B$172:$H$182,7,FALSE)</f>
        <v>31</v>
      </c>
      <c r="R733" s="42">
        <f>VLOOKUP(B733,'[11]Лист1'!$B$127:$I$141,8,FALSE)</f>
        <v>29</v>
      </c>
      <c r="S733" s="42">
        <f>VLOOKUP(B733,'[15]Лист3'!$B$47:$I$57,8,FALSE)</f>
        <v>29</v>
      </c>
      <c r="T733" s="42">
        <v>31</v>
      </c>
      <c r="U733" s="42">
        <f>VLOOKUP(B733,'[18]Результаты'!$B$76:$L$84,11,FALSE)</f>
        <v>31</v>
      </c>
      <c r="V733" s="42"/>
      <c r="W733" s="42">
        <f>VLOOKUP(B733,'[22]Лист3'!$B$14:$H$20,7,FALSE)</f>
        <v>31</v>
      </c>
      <c r="X733" s="60">
        <f>SUM(E733:W733)</f>
        <v>451</v>
      </c>
    </row>
    <row r="734" spans="1:24" ht="15">
      <c r="A734" s="8">
        <v>5</v>
      </c>
      <c r="B734" s="7" t="s">
        <v>53</v>
      </c>
      <c r="C734" s="26" t="s">
        <v>480</v>
      </c>
      <c r="D734" s="8">
        <v>1947</v>
      </c>
      <c r="E734" s="6">
        <v>24</v>
      </c>
      <c r="F734" s="6">
        <v>23</v>
      </c>
      <c r="G734" s="6">
        <v>23</v>
      </c>
      <c r="H734" s="6">
        <v>23</v>
      </c>
      <c r="I734" s="6">
        <f>VLOOKUP(B734,'[2]преследование'!$B$74:$J$80,9,FALSE)</f>
        <v>24</v>
      </c>
      <c r="J734" s="6"/>
      <c r="K734" s="6">
        <f>VLOOKUP(B734,'[5]Лист3'!$B$66:$O$76,14,FALSE)</f>
        <v>21</v>
      </c>
      <c r="L734" s="10">
        <f>VLOOKUP(B734,'[7]Лист1'!$B$51:$N$60,13,FALSE)</f>
        <v>23</v>
      </c>
      <c r="M734" s="10"/>
      <c r="N734" s="30">
        <v>22</v>
      </c>
      <c r="O734" s="42">
        <v>22</v>
      </c>
      <c r="P734" s="49">
        <f>VLOOKUP(B734,'[13]Лист1'!$B$21:$I$29,8,FALSE)</f>
        <v>23</v>
      </c>
      <c r="Q734" s="42">
        <f>VLOOKUP(B734,'[10]Финал'!$B$172:$H$182,7,FALSE)</f>
        <v>22</v>
      </c>
      <c r="R734" s="42">
        <f>VLOOKUP(B734,'[11]Лист1'!$B$127:$I$141,8,FALSE)</f>
        <v>18</v>
      </c>
      <c r="S734" s="42">
        <f>VLOOKUP(B734,'[15]Лист3'!$B$47:$I$57,8,FALSE)</f>
        <v>21</v>
      </c>
      <c r="T734" s="42">
        <v>25</v>
      </c>
      <c r="U734" s="42">
        <f>VLOOKUP(B734,'[18]Результаты'!$B$76:$L$84,11,FALSE)</f>
        <v>24</v>
      </c>
      <c r="V734" s="42"/>
      <c r="W734" s="42">
        <f>VLOOKUP(B734,'[22]Лист3'!$B$14:$H$20,7,FALSE)</f>
        <v>25</v>
      </c>
      <c r="X734" s="60">
        <f>SUM(E734:W734)</f>
        <v>363</v>
      </c>
    </row>
    <row r="735" spans="1:24" ht="15">
      <c r="A735" s="8">
        <v>6</v>
      </c>
      <c r="B735" s="11" t="s">
        <v>566</v>
      </c>
      <c r="C735" s="24" t="s">
        <v>578</v>
      </c>
      <c r="D735" s="8">
        <v>1955</v>
      </c>
      <c r="E735" s="6"/>
      <c r="F735" s="6"/>
      <c r="G735" s="6"/>
      <c r="H735" s="6">
        <v>25</v>
      </c>
      <c r="I735" s="6">
        <f>VLOOKUP(B735,'[2]преследование'!$B$74:$J$80,9,FALSE)</f>
        <v>33</v>
      </c>
      <c r="J735" s="6"/>
      <c r="K735" s="6">
        <f>VLOOKUP(B735,'[5]Лист3'!$B$66:$O$76,14,FALSE)</f>
        <v>33</v>
      </c>
      <c r="L735" s="10"/>
      <c r="M735" s="10"/>
      <c r="N735" s="30"/>
      <c r="O735" s="43"/>
      <c r="P735" s="49">
        <f>VLOOKUP(B735,'[13]Лист1'!$B$21:$I$29,8,FALSE)</f>
        <v>33</v>
      </c>
      <c r="Q735" s="42">
        <f>VLOOKUP(B735,'[10]Финал'!$B$172:$H$182,7,FALSE)</f>
        <v>33</v>
      </c>
      <c r="R735" s="42">
        <f>VLOOKUP(B735,'[11]Лист1'!$B$127:$I$141,8,FALSE)</f>
        <v>31</v>
      </c>
      <c r="S735" s="42">
        <f>VLOOKUP(B735,'[15]Лист3'!$B$47:$I$57,8,FALSE)</f>
        <v>33</v>
      </c>
      <c r="T735" s="42">
        <v>33</v>
      </c>
      <c r="U735" s="42">
        <f>VLOOKUP(B735,'[18]Результаты'!$B$76:$L$84,11,FALSE)</f>
        <v>33</v>
      </c>
      <c r="V735" s="42">
        <f>VLOOKUP(B735,'[20]преследование'!$B$48:$J$53,9,FALSE)</f>
        <v>33</v>
      </c>
      <c r="W735" s="42">
        <f>VLOOKUP(B735,'[22]Лист3'!$B$14:$H$20,7,FALSE)</f>
        <v>33</v>
      </c>
      <c r="X735" s="60">
        <f>SUM(E735:W735)</f>
        <v>353</v>
      </c>
    </row>
    <row r="736" spans="1:24" ht="15">
      <c r="A736" s="8">
        <v>7</v>
      </c>
      <c r="B736" s="7" t="s">
        <v>129</v>
      </c>
      <c r="C736" s="26"/>
      <c r="D736" s="8">
        <v>1950</v>
      </c>
      <c r="E736" s="6"/>
      <c r="F736" s="6">
        <v>24</v>
      </c>
      <c r="G736" s="6">
        <v>33</v>
      </c>
      <c r="H736" s="6">
        <v>29</v>
      </c>
      <c r="I736" s="6">
        <f>VLOOKUP(B736,'[2]преследование'!$B$74:$J$80,9,FALSE)</f>
        <v>27</v>
      </c>
      <c r="J736" s="6">
        <f>VLOOKUP(B736,'[4]Лист3'!$B$197:$M$203,12,FALSE)</f>
        <v>26</v>
      </c>
      <c r="K736" s="6">
        <f>VLOOKUP(B736,'[5]Лист3'!$B$66:$O$76,14,FALSE)</f>
        <v>24</v>
      </c>
      <c r="L736" s="10"/>
      <c r="M736" s="10"/>
      <c r="N736" s="30"/>
      <c r="O736" s="43"/>
      <c r="P736" s="49">
        <f>VLOOKUP(B736,'[13]Лист1'!$B$21:$I$29,8,FALSE)</f>
        <v>26</v>
      </c>
      <c r="Q736" s="42">
        <f>VLOOKUP(B736,'[10]Финал'!$B$172:$H$182,7,FALSE)</f>
        <v>27</v>
      </c>
      <c r="R736" s="42">
        <f>VLOOKUP(B736,'[11]Лист1'!$B$127:$I$141,8,FALSE)</f>
        <v>23</v>
      </c>
      <c r="S736" s="42">
        <f>VLOOKUP(B736,'[15]Лист3'!$B$47:$I$57,8,FALSE)</f>
        <v>25</v>
      </c>
      <c r="T736" s="42">
        <v>27</v>
      </c>
      <c r="U736" s="42"/>
      <c r="V736" s="42"/>
      <c r="W736" s="42"/>
      <c r="X736" s="60">
        <f>SUM(E736:W736)</f>
        <v>291</v>
      </c>
    </row>
    <row r="737" spans="1:24" ht="15">
      <c r="A737" s="8">
        <v>8</v>
      </c>
      <c r="B737" s="7" t="s">
        <v>52</v>
      </c>
      <c r="C737" s="26" t="s">
        <v>15</v>
      </c>
      <c r="D737" s="8">
        <v>1948</v>
      </c>
      <c r="E737" s="6">
        <v>26</v>
      </c>
      <c r="F737" s="6">
        <v>25</v>
      </c>
      <c r="G737" s="6">
        <v>24</v>
      </c>
      <c r="H737" s="6"/>
      <c r="I737" s="6"/>
      <c r="J737" s="6"/>
      <c r="K737" s="6"/>
      <c r="L737" s="10"/>
      <c r="M737" s="10"/>
      <c r="N737" s="30">
        <v>25</v>
      </c>
      <c r="O737" s="42">
        <v>24</v>
      </c>
      <c r="P737" s="49">
        <f>VLOOKUP(B737,'[13]Лист1'!$B$21:$I$29,8,FALSE)</f>
        <v>25</v>
      </c>
      <c r="Q737" s="42">
        <f>VLOOKUP(B737,'[10]Финал'!$B$172:$H$182,7,FALSE)</f>
        <v>24</v>
      </c>
      <c r="R737" s="42">
        <f>VLOOKUP(B737,'[11]Лист1'!$B$127:$I$141,8,FALSE)</f>
        <v>24</v>
      </c>
      <c r="S737" s="42">
        <f>VLOOKUP(B737,'[15]Лист3'!$B$47:$I$57,8,FALSE)</f>
        <v>23</v>
      </c>
      <c r="T737" s="42"/>
      <c r="U737" s="42"/>
      <c r="V737" s="42">
        <f>VLOOKUP(B737,'[20]преследование'!$B$48:$J$53,9,FALSE)</f>
        <v>26</v>
      </c>
      <c r="W737" s="42"/>
      <c r="X737" s="60">
        <f>SUM(E737:W737)</f>
        <v>246</v>
      </c>
    </row>
    <row r="738" spans="1:24" ht="15">
      <c r="A738" s="8">
        <v>9</v>
      </c>
      <c r="B738" s="7" t="s">
        <v>198</v>
      </c>
      <c r="C738" s="26" t="s">
        <v>15</v>
      </c>
      <c r="D738" s="8">
        <v>1953</v>
      </c>
      <c r="E738" s="6">
        <v>0</v>
      </c>
      <c r="F738" s="6">
        <v>26</v>
      </c>
      <c r="G738" s="6">
        <v>25</v>
      </c>
      <c r="H738" s="6">
        <v>24</v>
      </c>
      <c r="I738" s="6"/>
      <c r="J738" s="6"/>
      <c r="K738" s="6"/>
      <c r="L738" s="10">
        <f>VLOOKUP(B738,'[7]Лист1'!$B$51:$N$60,13,FALSE)</f>
        <v>27</v>
      </c>
      <c r="M738" s="10">
        <f>VLOOKUP(B738,'[9]Лист1'!$B$38:$Q$43,16,FALSE)</f>
        <v>29</v>
      </c>
      <c r="N738" s="30">
        <v>29</v>
      </c>
      <c r="O738" s="42">
        <v>26</v>
      </c>
      <c r="P738" s="49"/>
      <c r="Q738" s="42">
        <f>VLOOKUP(B738,'[10]Финал'!$B$172:$H$182,7,FALSE)</f>
        <v>26</v>
      </c>
      <c r="R738" s="42">
        <f>VLOOKUP(B738,'[11]Лист1'!$B$127:$I$141,8,FALSE)</f>
        <v>21</v>
      </c>
      <c r="S738" s="42"/>
      <c r="T738" s="42"/>
      <c r="U738" s="42"/>
      <c r="V738" s="42"/>
      <c r="W738" s="42"/>
      <c r="X738" s="60">
        <f>SUM(E738:W738)</f>
        <v>233</v>
      </c>
    </row>
    <row r="739" spans="1:24" ht="15">
      <c r="A739" s="8">
        <v>10</v>
      </c>
      <c r="B739" s="7" t="s">
        <v>51</v>
      </c>
      <c r="C739" s="26" t="s">
        <v>481</v>
      </c>
      <c r="D739" s="8">
        <v>1946</v>
      </c>
      <c r="E739" s="6">
        <v>23</v>
      </c>
      <c r="F739" s="6"/>
      <c r="G739" s="6"/>
      <c r="H739" s="6"/>
      <c r="I739" s="6">
        <f>VLOOKUP(B739,'[2]преследование'!$B$74:$J$80,9,FALSE)</f>
        <v>25</v>
      </c>
      <c r="J739" s="6"/>
      <c r="K739" s="6"/>
      <c r="L739" s="10">
        <f>VLOOKUP(B739,'[7]Лист1'!$B$51:$N$60,13,FALSE)</f>
        <v>24</v>
      </c>
      <c r="M739" s="10"/>
      <c r="N739" s="30">
        <v>21</v>
      </c>
      <c r="O739" s="42">
        <v>23</v>
      </c>
      <c r="P739" s="49">
        <f>VLOOKUP(B739,'[13]Лист1'!$B$21:$I$29,8,FALSE)</f>
        <v>24</v>
      </c>
      <c r="Q739" s="42"/>
      <c r="R739" s="42">
        <f>VLOOKUP(B739,'[11]Лист1'!$B$127:$I$141,8,FALSE)</f>
        <v>22</v>
      </c>
      <c r="S739" s="42"/>
      <c r="T739" s="42"/>
      <c r="U739" s="42"/>
      <c r="V739" s="42">
        <f>VLOOKUP(B739,'[20]преследование'!$B$48:$J$53,9,FALSE)</f>
        <v>27</v>
      </c>
      <c r="W739" s="42"/>
      <c r="X739" s="60">
        <f>SUM(E739:W739)</f>
        <v>189</v>
      </c>
    </row>
    <row r="740" spans="1:24" ht="15">
      <c r="A740" s="8">
        <v>11</v>
      </c>
      <c r="B740" s="11" t="s">
        <v>645</v>
      </c>
      <c r="C740" s="24" t="s">
        <v>50</v>
      </c>
      <c r="D740" s="82">
        <v>1952</v>
      </c>
      <c r="E740" s="12"/>
      <c r="F740" s="12"/>
      <c r="G740" s="6"/>
      <c r="H740" s="6"/>
      <c r="I740" s="6"/>
      <c r="J740" s="6"/>
      <c r="K740" s="6">
        <v>26</v>
      </c>
      <c r="L740" s="10"/>
      <c r="M740" s="10"/>
      <c r="N740" s="30"/>
      <c r="O740" s="42">
        <v>29</v>
      </c>
      <c r="P740" s="49"/>
      <c r="Q740" s="42"/>
      <c r="R740" s="42">
        <f>VLOOKUP(B740,'[11]Лист1'!$B$127:$I$141,8,FALSE)</f>
        <v>20</v>
      </c>
      <c r="S740" s="42"/>
      <c r="T740" s="42"/>
      <c r="U740" s="42"/>
      <c r="V740" s="42"/>
      <c r="W740" s="42">
        <f>VLOOKUP(B740,'[22]Лист3'!$B$14:$H$20,7,FALSE)</f>
        <v>29</v>
      </c>
      <c r="X740" s="60">
        <f>SUM(E740:W740)</f>
        <v>104</v>
      </c>
    </row>
    <row r="741" spans="1:24" ht="15">
      <c r="A741" s="8">
        <v>12</v>
      </c>
      <c r="B741" s="7" t="s">
        <v>130</v>
      </c>
      <c r="C741" s="26" t="s">
        <v>483</v>
      </c>
      <c r="D741" s="8">
        <v>1954</v>
      </c>
      <c r="E741" s="6">
        <v>21</v>
      </c>
      <c r="F741" s="6"/>
      <c r="G741" s="6"/>
      <c r="H741" s="6">
        <v>21</v>
      </c>
      <c r="I741" s="6"/>
      <c r="J741" s="6"/>
      <c r="K741" s="6">
        <f>VLOOKUP(B741,'[5]Лист3'!$B$66:$O$76,14,FALSE)</f>
        <v>22</v>
      </c>
      <c r="L741" s="10"/>
      <c r="M741" s="10"/>
      <c r="N741" s="30"/>
      <c r="O741" s="43"/>
      <c r="P741" s="49"/>
      <c r="Q741" s="42"/>
      <c r="R741" s="42">
        <f>VLOOKUP(B741,'[11]Лист1'!$B$127:$I$141,8,FALSE)</f>
        <v>17</v>
      </c>
      <c r="S741" s="42">
        <f>VLOOKUP(B741,'[15]Лист3'!$B$47:$I$57,8,FALSE)</f>
        <v>22</v>
      </c>
      <c r="T741" s="42"/>
      <c r="U741" s="42"/>
      <c r="V741" s="42"/>
      <c r="W741" s="42"/>
      <c r="X741" s="60">
        <f>SUM(E741:W741)</f>
        <v>103</v>
      </c>
    </row>
    <row r="742" spans="1:24" ht="15">
      <c r="A742" s="8">
        <v>13</v>
      </c>
      <c r="B742" s="7" t="s">
        <v>530</v>
      </c>
      <c r="C742" s="26" t="s">
        <v>212</v>
      </c>
      <c r="D742" s="8">
        <v>1947</v>
      </c>
      <c r="E742" s="6"/>
      <c r="F742" s="6"/>
      <c r="G742" s="6">
        <v>22</v>
      </c>
      <c r="H742" s="6"/>
      <c r="I742" s="6"/>
      <c r="J742" s="6"/>
      <c r="K742" s="6"/>
      <c r="L742" s="10">
        <f>VLOOKUP(B742,'[7]Лист1'!$B$51:$N$60,13,FALSE)</f>
        <v>22</v>
      </c>
      <c r="M742" s="10">
        <f>VLOOKUP(B742,'[9]Лист1'!$B$38:$Q$43,16,FALSE)</f>
        <v>26</v>
      </c>
      <c r="N742" s="30"/>
      <c r="O742" s="43"/>
      <c r="P742" s="49"/>
      <c r="Q742" s="42"/>
      <c r="R742" s="42"/>
      <c r="S742" s="42"/>
      <c r="T742" s="42"/>
      <c r="U742" s="42"/>
      <c r="V742" s="42"/>
      <c r="W742" s="42"/>
      <c r="X742" s="60">
        <f>SUM(E742:W742)</f>
        <v>70</v>
      </c>
    </row>
    <row r="743" spans="1:24" ht="15">
      <c r="A743" s="8">
        <v>14</v>
      </c>
      <c r="B743" s="11" t="s">
        <v>567</v>
      </c>
      <c r="C743" s="24" t="s">
        <v>579</v>
      </c>
      <c r="D743" s="8">
        <v>1951</v>
      </c>
      <c r="E743" s="6"/>
      <c r="F743" s="6"/>
      <c r="G743" s="6"/>
      <c r="H743" s="6">
        <v>22</v>
      </c>
      <c r="I743" s="6"/>
      <c r="J743" s="6">
        <f>VLOOKUP(B743,'[4]Лист3'!$B$197:$M$203,12,FALSE)</f>
        <v>25</v>
      </c>
      <c r="K743" s="6">
        <f>VLOOKUP(B743,'[5]Лист3'!$B$66:$O$76,14,FALSE)</f>
        <v>20</v>
      </c>
      <c r="L743" s="10"/>
      <c r="M743" s="10"/>
      <c r="N743" s="30"/>
      <c r="O743" s="43"/>
      <c r="P743" s="49"/>
      <c r="Q743" s="42"/>
      <c r="R743" s="42"/>
      <c r="S743" s="42"/>
      <c r="T743" s="42"/>
      <c r="U743" s="42"/>
      <c r="V743" s="42"/>
      <c r="W743" s="42"/>
      <c r="X743" s="60">
        <f>SUM(E743:W743)</f>
        <v>67</v>
      </c>
    </row>
    <row r="744" spans="1:24" ht="15">
      <c r="A744" s="8">
        <v>15</v>
      </c>
      <c r="B744" s="22" t="s">
        <v>675</v>
      </c>
      <c r="C744" s="22" t="s">
        <v>676</v>
      </c>
      <c r="D744" s="8">
        <v>1951</v>
      </c>
      <c r="E744" s="6"/>
      <c r="F744" s="6"/>
      <c r="G744" s="6"/>
      <c r="H744" s="6"/>
      <c r="I744" s="6"/>
      <c r="J744" s="6"/>
      <c r="K744" s="6"/>
      <c r="L744" s="10">
        <f>VLOOKUP(B744,'[7]Лист1'!$B$51:$N$60,13,FALSE)</f>
        <v>33</v>
      </c>
      <c r="M744" s="10">
        <f>VLOOKUP(B744,'[9]Лист1'!$B$38:$Q$43,16,FALSE)</f>
        <v>33</v>
      </c>
      <c r="N744" s="30"/>
      <c r="O744" s="43"/>
      <c r="P744" s="49"/>
      <c r="Q744" s="42"/>
      <c r="R744" s="42"/>
      <c r="S744" s="42"/>
      <c r="T744" s="42"/>
      <c r="U744" s="42"/>
      <c r="V744" s="42"/>
      <c r="W744" s="42"/>
      <c r="X744" s="60">
        <f>SUM(E744:W744)</f>
        <v>66</v>
      </c>
    </row>
    <row r="745" spans="1:24" ht="15">
      <c r="A745" s="8">
        <v>16</v>
      </c>
      <c r="B745" s="7" t="s">
        <v>484</v>
      </c>
      <c r="C745" s="26" t="s">
        <v>786</v>
      </c>
      <c r="D745" s="8">
        <v>1955</v>
      </c>
      <c r="E745" s="6">
        <v>20</v>
      </c>
      <c r="F745" s="6">
        <v>22</v>
      </c>
      <c r="G745" s="6"/>
      <c r="H745" s="6"/>
      <c r="I745" s="6"/>
      <c r="J745" s="6"/>
      <c r="K745" s="6"/>
      <c r="L745" s="10"/>
      <c r="M745" s="10"/>
      <c r="N745" s="30">
        <v>23</v>
      </c>
      <c r="O745" s="43"/>
      <c r="P745" s="49"/>
      <c r="Q745" s="42"/>
      <c r="R745" s="42"/>
      <c r="S745" s="42"/>
      <c r="T745" s="42"/>
      <c r="U745" s="42"/>
      <c r="V745" s="42"/>
      <c r="W745" s="42"/>
      <c r="X745" s="60">
        <f>SUM(E745:W745)</f>
        <v>65</v>
      </c>
    </row>
    <row r="746" spans="1:24" ht="15">
      <c r="A746" s="8">
        <v>17</v>
      </c>
      <c r="B746" s="22" t="s">
        <v>765</v>
      </c>
      <c r="C746" s="22" t="s">
        <v>295</v>
      </c>
      <c r="D746" s="8">
        <v>1954</v>
      </c>
      <c r="E746" s="6"/>
      <c r="F746" s="6"/>
      <c r="G746" s="6"/>
      <c r="H746" s="6"/>
      <c r="I746" s="6"/>
      <c r="J746" s="6"/>
      <c r="K746" s="6"/>
      <c r="L746" s="10"/>
      <c r="M746" s="10"/>
      <c r="N746" s="30"/>
      <c r="O746" s="43"/>
      <c r="P746" s="49"/>
      <c r="Q746" s="42"/>
      <c r="R746" s="42">
        <v>33</v>
      </c>
      <c r="S746" s="42">
        <f>VLOOKUP(B746,'[15]Лист3'!$B$47:$I$57,8,FALSE)</f>
        <v>31</v>
      </c>
      <c r="T746" s="42"/>
      <c r="U746" s="42"/>
      <c r="V746" s="42"/>
      <c r="W746" s="42"/>
      <c r="X746" s="60">
        <f>SUM(E746:W746)</f>
        <v>64</v>
      </c>
    </row>
    <row r="747" spans="1:24" ht="15">
      <c r="A747" s="8">
        <v>18</v>
      </c>
      <c r="B747" s="22" t="s">
        <v>763</v>
      </c>
      <c r="C747" s="22" t="s">
        <v>764</v>
      </c>
      <c r="D747" s="8">
        <v>1947</v>
      </c>
      <c r="E747" s="6"/>
      <c r="F747" s="6"/>
      <c r="G747" s="6"/>
      <c r="H747" s="6"/>
      <c r="I747" s="6"/>
      <c r="J747" s="6"/>
      <c r="K747" s="6"/>
      <c r="L747" s="10"/>
      <c r="M747" s="10"/>
      <c r="N747" s="30"/>
      <c r="O747" s="43"/>
      <c r="P747" s="49"/>
      <c r="Q747" s="42"/>
      <c r="R747" s="42">
        <v>19</v>
      </c>
      <c r="S747" s="42"/>
      <c r="T747" s="42"/>
      <c r="U747" s="42">
        <f>VLOOKUP(B747,'[18]Результаты'!$B$76:$L$84,11,FALSE)</f>
        <v>29</v>
      </c>
      <c r="V747" s="42"/>
      <c r="W747" s="42"/>
      <c r="X747" s="60">
        <f>SUM(E747:W747)</f>
        <v>48</v>
      </c>
    </row>
    <row r="748" spans="1:24" ht="15">
      <c r="A748" s="8">
        <v>19</v>
      </c>
      <c r="B748" s="7" t="s">
        <v>628</v>
      </c>
      <c r="C748" s="26" t="s">
        <v>38</v>
      </c>
      <c r="D748" s="8">
        <v>1951</v>
      </c>
      <c r="E748" s="6"/>
      <c r="F748" s="6"/>
      <c r="G748" s="6"/>
      <c r="H748" s="6"/>
      <c r="I748" s="6"/>
      <c r="J748" s="6">
        <v>27</v>
      </c>
      <c r="K748" s="6"/>
      <c r="L748" s="10"/>
      <c r="M748" s="10"/>
      <c r="N748" s="30"/>
      <c r="O748" s="43"/>
      <c r="P748" s="49"/>
      <c r="Q748" s="42"/>
      <c r="R748" s="42"/>
      <c r="S748" s="42"/>
      <c r="T748" s="42"/>
      <c r="U748" s="42"/>
      <c r="V748" s="42"/>
      <c r="W748" s="42"/>
      <c r="X748" s="60">
        <f>SUM(E748:W748)</f>
        <v>27</v>
      </c>
    </row>
    <row r="749" spans="1:24" ht="15">
      <c r="A749" s="8">
        <v>20</v>
      </c>
      <c r="B749" s="7" t="s">
        <v>48</v>
      </c>
      <c r="C749" s="26" t="s">
        <v>49</v>
      </c>
      <c r="D749" s="8">
        <v>1951</v>
      </c>
      <c r="E749" s="6">
        <v>25</v>
      </c>
      <c r="F749" s="6"/>
      <c r="G749" s="6"/>
      <c r="H749" s="6"/>
      <c r="I749" s="6"/>
      <c r="J749" s="6"/>
      <c r="K749" s="6"/>
      <c r="L749" s="10"/>
      <c r="M749" s="10"/>
      <c r="N749" s="30"/>
      <c r="O749" s="43"/>
      <c r="P749" s="49"/>
      <c r="Q749" s="42"/>
      <c r="R749" s="42"/>
      <c r="S749" s="42"/>
      <c r="T749" s="42"/>
      <c r="U749" s="42"/>
      <c r="V749" s="42"/>
      <c r="W749" s="42"/>
      <c r="X749" s="60">
        <f>SUM(E749:W749)</f>
        <v>25</v>
      </c>
    </row>
    <row r="750" spans="1:24" ht="15">
      <c r="A750" s="8">
        <v>21</v>
      </c>
      <c r="B750" s="7" t="s">
        <v>629</v>
      </c>
      <c r="C750" s="26" t="s">
        <v>630</v>
      </c>
      <c r="D750" s="8">
        <v>1955</v>
      </c>
      <c r="E750" s="6"/>
      <c r="F750" s="6"/>
      <c r="G750" s="6"/>
      <c r="H750" s="6"/>
      <c r="I750" s="6"/>
      <c r="J750" s="6">
        <v>24</v>
      </c>
      <c r="K750" s="6"/>
      <c r="L750" s="10"/>
      <c r="M750" s="10"/>
      <c r="N750" s="30"/>
      <c r="O750" s="43"/>
      <c r="P750" s="49"/>
      <c r="Q750" s="42"/>
      <c r="R750" s="42"/>
      <c r="S750" s="42"/>
      <c r="T750" s="42"/>
      <c r="U750" s="42"/>
      <c r="V750" s="42"/>
      <c r="W750" s="42"/>
      <c r="X750" s="60">
        <f>SUM(E750:W750)</f>
        <v>24</v>
      </c>
    </row>
    <row r="751" spans="1:24" ht="15">
      <c r="A751" s="8">
        <v>22</v>
      </c>
      <c r="B751" s="11" t="s">
        <v>646</v>
      </c>
      <c r="C751" s="24" t="s">
        <v>15</v>
      </c>
      <c r="D751" s="82">
        <v>1949</v>
      </c>
      <c r="E751" s="12"/>
      <c r="F751" s="12"/>
      <c r="G751" s="6"/>
      <c r="H751" s="6"/>
      <c r="I751" s="6"/>
      <c r="J751" s="6"/>
      <c r="K751" s="6">
        <v>23</v>
      </c>
      <c r="L751" s="10"/>
      <c r="M751" s="10"/>
      <c r="N751" s="30"/>
      <c r="O751" s="43"/>
      <c r="P751" s="49"/>
      <c r="Q751" s="42"/>
      <c r="R751" s="42"/>
      <c r="S751" s="42"/>
      <c r="T751" s="42"/>
      <c r="U751" s="42"/>
      <c r="V751" s="42"/>
      <c r="W751" s="42"/>
      <c r="X751" s="60">
        <f>SUM(E751:W751)</f>
        <v>23</v>
      </c>
    </row>
    <row r="752" spans="1:24" ht="15">
      <c r="A752" s="8">
        <v>23</v>
      </c>
      <c r="B752" s="7" t="s">
        <v>482</v>
      </c>
      <c r="C752" s="26" t="s">
        <v>15</v>
      </c>
      <c r="D752" s="8">
        <v>1952</v>
      </c>
      <c r="E752" s="6">
        <v>22</v>
      </c>
      <c r="F752" s="6"/>
      <c r="G752" s="6"/>
      <c r="H752" s="6"/>
      <c r="I752" s="6"/>
      <c r="J752" s="6"/>
      <c r="K752" s="6"/>
      <c r="L752" s="10"/>
      <c r="M752" s="10"/>
      <c r="N752" s="30"/>
      <c r="O752" s="43"/>
      <c r="P752" s="49"/>
      <c r="Q752" s="42"/>
      <c r="R752" s="42"/>
      <c r="S752" s="42"/>
      <c r="T752" s="42"/>
      <c r="U752" s="42"/>
      <c r="V752" s="42"/>
      <c r="W752" s="42"/>
      <c r="X752" s="60">
        <f>SUM(E752:W752)</f>
        <v>22</v>
      </c>
    </row>
    <row r="753" spans="1:26" ht="15">
      <c r="A753" s="8">
        <v>24</v>
      </c>
      <c r="B753" s="11" t="s">
        <v>746</v>
      </c>
      <c r="C753" s="11" t="s">
        <v>747</v>
      </c>
      <c r="D753" s="8">
        <v>1946</v>
      </c>
      <c r="E753" s="6"/>
      <c r="F753" s="6"/>
      <c r="G753" s="6"/>
      <c r="H753" s="6"/>
      <c r="I753" s="6"/>
      <c r="J753" s="6"/>
      <c r="K753" s="6"/>
      <c r="L753" s="10"/>
      <c r="M753" s="10"/>
      <c r="N753" s="30"/>
      <c r="O753" s="43"/>
      <c r="P753" s="49"/>
      <c r="Q753" s="42">
        <v>21</v>
      </c>
      <c r="R753" s="42"/>
      <c r="S753" s="42"/>
      <c r="T753" s="42"/>
      <c r="U753" s="42"/>
      <c r="V753" s="42"/>
      <c r="W753" s="42"/>
      <c r="X753" s="60">
        <f>SUM(E753:W753)</f>
        <v>21</v>
      </c>
      <c r="Y753" s="50"/>
      <c r="Z753" s="50"/>
    </row>
    <row r="754" spans="1:24" ht="15.75">
      <c r="A754" s="100" t="s">
        <v>145</v>
      </c>
      <c r="B754" s="100"/>
      <c r="C754" s="100"/>
      <c r="D754" s="100"/>
      <c r="E754" s="100"/>
      <c r="F754" s="100"/>
      <c r="G754" s="100"/>
      <c r="H754" s="100"/>
      <c r="I754" s="100"/>
      <c r="J754" s="100"/>
      <c r="K754" s="100"/>
      <c r="L754" s="100"/>
      <c r="M754" s="100"/>
      <c r="N754" s="100"/>
      <c r="O754" s="100"/>
      <c r="P754" s="100"/>
      <c r="Q754" s="100"/>
      <c r="R754" s="100"/>
      <c r="S754" s="100"/>
      <c r="T754" s="100"/>
      <c r="U754" s="100"/>
      <c r="V754" s="100"/>
      <c r="W754" s="100"/>
      <c r="X754" s="100"/>
    </row>
    <row r="755" spans="1:24" ht="15">
      <c r="A755" s="16">
        <v>1</v>
      </c>
      <c r="B755" s="7" t="s">
        <v>54</v>
      </c>
      <c r="C755" s="26" t="s">
        <v>42</v>
      </c>
      <c r="D755" s="8">
        <v>1939</v>
      </c>
      <c r="E755" s="6"/>
      <c r="F755" s="6">
        <v>33</v>
      </c>
      <c r="G755" s="6">
        <v>33</v>
      </c>
      <c r="H755" s="6">
        <v>33</v>
      </c>
      <c r="I755" s="6">
        <v>33</v>
      </c>
      <c r="J755" s="6"/>
      <c r="K755" s="6">
        <v>31</v>
      </c>
      <c r="L755" s="10">
        <v>33</v>
      </c>
      <c r="M755" s="10">
        <v>31</v>
      </c>
      <c r="N755" s="30">
        <v>33</v>
      </c>
      <c r="O755" s="42">
        <v>33</v>
      </c>
      <c r="P755" s="49">
        <v>33</v>
      </c>
      <c r="Q755" s="42">
        <v>33</v>
      </c>
      <c r="R755" s="42">
        <v>33</v>
      </c>
      <c r="S755" s="42">
        <v>33</v>
      </c>
      <c r="T755" s="42"/>
      <c r="U755" s="42">
        <v>33</v>
      </c>
      <c r="V755" s="42">
        <v>33</v>
      </c>
      <c r="W755" s="42">
        <v>33</v>
      </c>
      <c r="X755" s="60">
        <f>SUM(E755:W755)</f>
        <v>524</v>
      </c>
    </row>
    <row r="756" spans="1:24" ht="15">
      <c r="A756" s="16">
        <v>2</v>
      </c>
      <c r="B756" s="39" t="s">
        <v>708</v>
      </c>
      <c r="C756" s="35" t="s">
        <v>42</v>
      </c>
      <c r="D756" s="83">
        <v>1941</v>
      </c>
      <c r="E756" s="5"/>
      <c r="F756" s="2"/>
      <c r="G756" s="5"/>
      <c r="H756" s="5"/>
      <c r="I756" s="5"/>
      <c r="J756" s="5"/>
      <c r="K756" s="5"/>
      <c r="L756" s="5"/>
      <c r="M756" s="5"/>
      <c r="N756" s="40"/>
      <c r="O756" s="46">
        <v>31</v>
      </c>
      <c r="P756" s="66">
        <v>31</v>
      </c>
      <c r="Q756" s="46">
        <v>29</v>
      </c>
      <c r="R756" s="46">
        <v>31</v>
      </c>
      <c r="S756" s="46">
        <v>31</v>
      </c>
      <c r="T756" s="46">
        <v>33</v>
      </c>
      <c r="U756" s="46">
        <v>31</v>
      </c>
      <c r="V756" s="46">
        <v>31</v>
      </c>
      <c r="W756" s="46">
        <v>31</v>
      </c>
      <c r="X756" s="60">
        <f>SUM(E756:W756)</f>
        <v>279</v>
      </c>
    </row>
    <row r="757" spans="1:24" ht="15">
      <c r="A757" s="16">
        <v>3</v>
      </c>
      <c r="B757" s="7" t="s">
        <v>132</v>
      </c>
      <c r="C757" s="26" t="s">
        <v>462</v>
      </c>
      <c r="D757" s="8">
        <v>1940</v>
      </c>
      <c r="E757" s="6">
        <v>33</v>
      </c>
      <c r="F757" s="6">
        <v>31</v>
      </c>
      <c r="G757" s="6"/>
      <c r="H757" s="6"/>
      <c r="I757" s="6">
        <v>31</v>
      </c>
      <c r="J757" s="6"/>
      <c r="K757" s="6">
        <v>33</v>
      </c>
      <c r="L757" s="10"/>
      <c r="M757" s="10">
        <v>33</v>
      </c>
      <c r="N757" s="30"/>
      <c r="O757" s="43"/>
      <c r="P757" s="47"/>
      <c r="Q757" s="43"/>
      <c r="R757" s="43"/>
      <c r="S757" s="43"/>
      <c r="T757" s="43"/>
      <c r="U757" s="43"/>
      <c r="V757" s="43"/>
      <c r="W757" s="43"/>
      <c r="X757" s="60">
        <f>SUM(E757:W757)</f>
        <v>161</v>
      </c>
    </row>
    <row r="758" spans="1:24" ht="15">
      <c r="A758" s="16">
        <v>4</v>
      </c>
      <c r="B758" s="7" t="s">
        <v>133</v>
      </c>
      <c r="C758" s="26" t="s">
        <v>292</v>
      </c>
      <c r="D758" s="8">
        <v>1935</v>
      </c>
      <c r="E758" s="6">
        <v>31</v>
      </c>
      <c r="F758" s="6"/>
      <c r="G758" s="6"/>
      <c r="H758" s="6"/>
      <c r="I758" s="6"/>
      <c r="J758" s="6"/>
      <c r="K758" s="6"/>
      <c r="L758" s="10"/>
      <c r="M758" s="10"/>
      <c r="N758" s="30"/>
      <c r="O758" s="43"/>
      <c r="P758" s="47"/>
      <c r="Q758" s="43">
        <v>31</v>
      </c>
      <c r="R758" s="43"/>
      <c r="S758" s="43"/>
      <c r="T758" s="43"/>
      <c r="U758" s="43"/>
      <c r="V758" s="43"/>
      <c r="W758" s="43"/>
      <c r="X758" s="60">
        <f>SUM(E758:W758)</f>
        <v>62</v>
      </c>
    </row>
    <row r="759" spans="1:24" ht="15">
      <c r="A759" s="16">
        <v>5</v>
      </c>
      <c r="B759" s="7" t="s">
        <v>522</v>
      </c>
      <c r="C759" s="26" t="s">
        <v>544</v>
      </c>
      <c r="D759" s="8">
        <v>1945</v>
      </c>
      <c r="E759" s="6"/>
      <c r="F759" s="6"/>
      <c r="G759" s="6">
        <v>31</v>
      </c>
      <c r="H759" s="6"/>
      <c r="I759" s="6"/>
      <c r="J759" s="6"/>
      <c r="K759" s="6"/>
      <c r="L759" s="10"/>
      <c r="M759" s="10"/>
      <c r="N759" s="30"/>
      <c r="O759" s="43"/>
      <c r="P759" s="47"/>
      <c r="Q759" s="43"/>
      <c r="R759" s="43"/>
      <c r="S759" s="43"/>
      <c r="T759" s="43"/>
      <c r="U759" s="43"/>
      <c r="V759" s="43"/>
      <c r="W759" s="43"/>
      <c r="X759" s="60">
        <f>SUM(E759:W759)</f>
        <v>31</v>
      </c>
    </row>
    <row r="760" spans="1:24" ht="15">
      <c r="A760" s="16">
        <v>6</v>
      </c>
      <c r="B760" s="7" t="s">
        <v>197</v>
      </c>
      <c r="C760" s="26" t="s">
        <v>295</v>
      </c>
      <c r="D760" s="8">
        <v>1936</v>
      </c>
      <c r="E760" s="6"/>
      <c r="F760" s="6">
        <v>29</v>
      </c>
      <c r="G760" s="6"/>
      <c r="H760" s="6"/>
      <c r="I760" s="6"/>
      <c r="J760" s="6"/>
      <c r="K760" s="6"/>
      <c r="L760" s="10"/>
      <c r="M760" s="10"/>
      <c r="N760" s="30"/>
      <c r="O760" s="43"/>
      <c r="P760" s="47"/>
      <c r="Q760" s="43"/>
      <c r="R760" s="43"/>
      <c r="S760" s="43"/>
      <c r="T760" s="43"/>
      <c r="U760" s="43"/>
      <c r="V760" s="43"/>
      <c r="W760" s="43"/>
      <c r="X760" s="60">
        <f>SUM(E760:W760)</f>
        <v>29</v>
      </c>
    </row>
  </sheetData>
  <sheetProtection/>
  <mergeCells count="50">
    <mergeCell ref="D30:D31"/>
    <mergeCell ref="B30:B31"/>
    <mergeCell ref="B26:X26"/>
    <mergeCell ref="B8:X8"/>
    <mergeCell ref="B19:X19"/>
    <mergeCell ref="B9:X9"/>
    <mergeCell ref="B18:X18"/>
    <mergeCell ref="E30:E31"/>
    <mergeCell ref="B11:X11"/>
    <mergeCell ref="B15:X15"/>
    <mergeCell ref="B16:X16"/>
    <mergeCell ref="B14:X14"/>
    <mergeCell ref="B12:X12"/>
    <mergeCell ref="A637:X637"/>
    <mergeCell ref="A729:X729"/>
    <mergeCell ref="C30:C31"/>
    <mergeCell ref="B13:X13"/>
    <mergeCell ref="B17:X17"/>
    <mergeCell ref="A1:X3"/>
    <mergeCell ref="A5:X5"/>
    <mergeCell ref="B10:X10"/>
    <mergeCell ref="A27:X29"/>
    <mergeCell ref="B7:X7"/>
    <mergeCell ref="A691:X691"/>
    <mergeCell ref="A486:X486"/>
    <mergeCell ref="B20:X20"/>
    <mergeCell ref="B21:X21"/>
    <mergeCell ref="B22:X22"/>
    <mergeCell ref="A754:X754"/>
    <mergeCell ref="A506:X506"/>
    <mergeCell ref="A519:X519"/>
    <mergeCell ref="A535:X535"/>
    <mergeCell ref="A545:X545"/>
    <mergeCell ref="A76:X76"/>
    <mergeCell ref="A32:X32"/>
    <mergeCell ref="A551:X551"/>
    <mergeCell ref="A459:X459"/>
    <mergeCell ref="A371:X371"/>
    <mergeCell ref="A437:X437"/>
    <mergeCell ref="A342:X342"/>
    <mergeCell ref="B24:X24"/>
    <mergeCell ref="B25:X25"/>
    <mergeCell ref="B23:X23"/>
    <mergeCell ref="A168:X168"/>
    <mergeCell ref="A236:X236"/>
    <mergeCell ref="A268:X268"/>
    <mergeCell ref="G30:G31"/>
    <mergeCell ref="A137:X137"/>
    <mergeCell ref="F30:F31"/>
    <mergeCell ref="A30:A31"/>
  </mergeCells>
  <printOptions/>
  <pageMargins left="0.25" right="0.25" top="0.31" bottom="0.33" header="0.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дамир</dc:creator>
  <cp:keywords/>
  <dc:description/>
  <cp:lastModifiedBy>glodan</cp:lastModifiedBy>
  <cp:lastPrinted>2016-08-24T07:44:30Z</cp:lastPrinted>
  <dcterms:created xsi:type="dcterms:W3CDTF">2012-03-29T22:56:03Z</dcterms:created>
  <dcterms:modified xsi:type="dcterms:W3CDTF">2016-09-13T14:10:36Z</dcterms:modified>
  <cp:category/>
  <cp:version/>
  <cp:contentType/>
  <cp:contentStatus/>
</cp:coreProperties>
</file>