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4"/>
  </bookViews>
  <sheets>
    <sheet name="девушки 96-98" sheetId="2" r:id="rId1"/>
    <sheet name="юноши 96-98" sheetId="3" r:id="rId2"/>
    <sheet name="юниорки 94-95" sheetId="1" r:id="rId3"/>
    <sheet name="юниоры 94-95" sheetId="4" r:id="rId4"/>
    <sheet name="женщины" sheetId="6" r:id="rId5"/>
    <sheet name="мужчины" sheetId="5" r:id="rId6"/>
    <sheet name="ветераны" sheetId="7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W34" i="7"/>
  <c r="T34"/>
  <c r="Q34"/>
  <c r="N34"/>
  <c r="K34"/>
  <c r="I34"/>
  <c r="W32"/>
  <c r="T32"/>
  <c r="Q32"/>
  <c r="N32"/>
  <c r="K32"/>
  <c r="I32"/>
  <c r="W30"/>
  <c r="T30"/>
  <c r="Q30"/>
  <c r="N30"/>
  <c r="K30"/>
  <c r="I30"/>
  <c r="W28"/>
  <c r="T28"/>
  <c r="Q28"/>
  <c r="N28"/>
  <c r="K28"/>
  <c r="I28"/>
  <c r="W25"/>
  <c r="T25"/>
  <c r="Q25"/>
  <c r="N25"/>
  <c r="K25"/>
  <c r="I25"/>
  <c r="W24"/>
  <c r="T24"/>
  <c r="Q24"/>
  <c r="N24"/>
  <c r="K24"/>
  <c r="I24"/>
  <c r="W22"/>
  <c r="T22"/>
  <c r="Q22"/>
  <c r="N22"/>
  <c r="K22"/>
  <c r="I22"/>
  <c r="W21"/>
  <c r="T21"/>
  <c r="Q21"/>
  <c r="N21"/>
  <c r="K21"/>
  <c r="I21"/>
  <c r="W20"/>
  <c r="T20"/>
  <c r="Q20"/>
  <c r="N20"/>
  <c r="K20"/>
  <c r="I20"/>
  <c r="J27" i="6"/>
  <c r="V25"/>
  <c r="S25"/>
  <c r="P25"/>
  <c r="M25"/>
  <c r="J25"/>
  <c r="H25"/>
  <c r="V24"/>
  <c r="S24"/>
  <c r="P24"/>
  <c r="M24"/>
  <c r="J24"/>
  <c r="H24"/>
  <c r="V23"/>
  <c r="S23"/>
  <c r="P23"/>
  <c r="M23"/>
  <c r="J23"/>
  <c r="H23"/>
  <c r="V22"/>
  <c r="S22"/>
  <c r="P22"/>
  <c r="M22"/>
  <c r="J22"/>
  <c r="H22"/>
  <c r="V21"/>
  <c r="S21"/>
  <c r="P21"/>
  <c r="M21"/>
  <c r="J21"/>
  <c r="H21"/>
  <c r="V20"/>
  <c r="S20"/>
  <c r="P20"/>
  <c r="M20"/>
  <c r="J20"/>
  <c r="H20"/>
  <c r="V19"/>
  <c r="S19"/>
  <c r="P19"/>
  <c r="M19"/>
  <c r="J19"/>
  <c r="H19"/>
  <c r="V34" i="5"/>
  <c r="S34"/>
  <c r="P34"/>
  <c r="M34"/>
  <c r="J34"/>
  <c r="H34"/>
  <c r="V33"/>
  <c r="S33"/>
  <c r="P33"/>
  <c r="M33"/>
  <c r="J33"/>
  <c r="H33"/>
  <c r="V32"/>
  <c r="S32"/>
  <c r="P32"/>
  <c r="M32"/>
  <c r="J32"/>
  <c r="H32"/>
  <c r="V31"/>
  <c r="S31"/>
  <c r="P31"/>
  <c r="M31"/>
  <c r="J31"/>
  <c r="H31"/>
  <c r="V30"/>
  <c r="S30"/>
  <c r="P30"/>
  <c r="M30"/>
  <c r="J30"/>
  <c r="H30"/>
  <c r="V29"/>
  <c r="S29"/>
  <c r="P29"/>
  <c r="M29"/>
  <c r="J29"/>
  <c r="H29"/>
  <c r="V28"/>
  <c r="S28"/>
  <c r="P28"/>
  <c r="M28"/>
  <c r="J28"/>
  <c r="H28"/>
  <c r="V27"/>
  <c r="S27"/>
  <c r="P27"/>
  <c r="M27"/>
  <c r="J27"/>
  <c r="H27"/>
  <c r="V26"/>
  <c r="S26"/>
  <c r="P26"/>
  <c r="M26"/>
  <c r="J26"/>
  <c r="H26"/>
  <c r="V25"/>
  <c r="S25"/>
  <c r="P25"/>
  <c r="M25"/>
  <c r="J25"/>
  <c r="H25"/>
  <c r="V24"/>
  <c r="S24"/>
  <c r="P24"/>
  <c r="M24"/>
  <c r="J24"/>
  <c r="H24"/>
  <c r="V23"/>
  <c r="S23"/>
  <c r="P23"/>
  <c r="M23"/>
  <c r="J23"/>
  <c r="H23"/>
  <c r="V22"/>
  <c r="S22"/>
  <c r="P22"/>
  <c r="M22"/>
  <c r="J22"/>
  <c r="H22"/>
  <c r="V21"/>
  <c r="S21"/>
  <c r="P21"/>
  <c r="M21"/>
  <c r="J21"/>
  <c r="H21"/>
  <c r="V20"/>
  <c r="S20"/>
  <c r="P20"/>
  <c r="M20"/>
  <c r="J20"/>
  <c r="H20"/>
  <c r="V19"/>
  <c r="S19"/>
  <c r="P19"/>
  <c r="M19"/>
  <c r="J19"/>
  <c r="H19"/>
  <c r="M37" i="4"/>
  <c r="J37"/>
  <c r="V36"/>
  <c r="S36"/>
  <c r="P36"/>
  <c r="M36"/>
  <c r="J36"/>
  <c r="H36"/>
  <c r="V35"/>
  <c r="S35"/>
  <c r="P35"/>
  <c r="M35"/>
  <c r="J35"/>
  <c r="H35"/>
  <c r="V34"/>
  <c r="S34"/>
  <c r="P34"/>
  <c r="M34"/>
  <c r="J34"/>
  <c r="H34"/>
  <c r="V33"/>
  <c r="S33"/>
  <c r="P33"/>
  <c r="M33"/>
  <c r="J33"/>
  <c r="H33"/>
  <c r="V32"/>
  <c r="S32"/>
  <c r="P32"/>
  <c r="M32"/>
  <c r="J32"/>
  <c r="H32"/>
  <c r="V31"/>
  <c r="S31"/>
  <c r="P31"/>
  <c r="M31"/>
  <c r="J31"/>
  <c r="H31"/>
  <c r="V30"/>
  <c r="S30"/>
  <c r="P30"/>
  <c r="M30"/>
  <c r="J30"/>
  <c r="H30"/>
  <c r="V29"/>
  <c r="S29"/>
  <c r="P29"/>
  <c r="M29"/>
  <c r="J29"/>
  <c r="H29"/>
  <c r="V28"/>
  <c r="S28"/>
  <c r="P28"/>
  <c r="M28"/>
  <c r="J28"/>
  <c r="H28"/>
  <c r="V27"/>
  <c r="S27"/>
  <c r="P27"/>
  <c r="M27"/>
  <c r="J27"/>
  <c r="H27"/>
  <c r="V26"/>
  <c r="S26"/>
  <c r="P26"/>
  <c r="M26"/>
  <c r="J26"/>
  <c r="H26"/>
  <c r="V25"/>
  <c r="S25"/>
  <c r="P25"/>
  <c r="M25"/>
  <c r="J25"/>
  <c r="H25"/>
  <c r="V24"/>
  <c r="S24"/>
  <c r="P24"/>
  <c r="M24"/>
  <c r="J24"/>
  <c r="H24"/>
  <c r="V23"/>
  <c r="S23"/>
  <c r="P23"/>
  <c r="M23"/>
  <c r="J23"/>
  <c r="H23"/>
  <c r="V22"/>
  <c r="S22"/>
  <c r="P22"/>
  <c r="M22"/>
  <c r="J22"/>
  <c r="H22"/>
  <c r="V21"/>
  <c r="S21"/>
  <c r="P21"/>
  <c r="M21"/>
  <c r="J21"/>
  <c r="H21"/>
  <c r="V20"/>
  <c r="S20"/>
  <c r="P20"/>
  <c r="M20"/>
  <c r="J20"/>
  <c r="H20"/>
  <c r="V19"/>
  <c r="S19"/>
  <c r="P19"/>
  <c r="M19"/>
  <c r="J19"/>
  <c r="H19"/>
  <c r="M29" i="3"/>
  <c r="J29"/>
  <c r="M28"/>
  <c r="J28"/>
  <c r="V27"/>
  <c r="S27"/>
  <c r="P27"/>
  <c r="M27"/>
  <c r="J27"/>
  <c r="H27"/>
  <c r="V26"/>
  <c r="S26"/>
  <c r="P26"/>
  <c r="M26"/>
  <c r="J26"/>
  <c r="H26"/>
  <c r="V25"/>
  <c r="S25"/>
  <c r="P25"/>
  <c r="M25"/>
  <c r="J25"/>
  <c r="H25"/>
  <c r="V24"/>
  <c r="S24"/>
  <c r="P24"/>
  <c r="M24"/>
  <c r="J24"/>
  <c r="H24"/>
  <c r="V23"/>
  <c r="S23"/>
  <c r="P23"/>
  <c r="M23"/>
  <c r="J23"/>
  <c r="H23"/>
  <c r="V22"/>
  <c r="S22"/>
  <c r="P22"/>
  <c r="M22"/>
  <c r="J22"/>
  <c r="H22"/>
  <c r="V21"/>
  <c r="S21"/>
  <c r="P21"/>
  <c r="M21"/>
  <c r="J21"/>
  <c r="H21"/>
  <c r="V20"/>
  <c r="S20"/>
  <c r="P20"/>
  <c r="M20"/>
  <c r="J20"/>
  <c r="H20"/>
  <c r="V19"/>
  <c r="S19"/>
  <c r="P19"/>
  <c r="M19"/>
  <c r="J19"/>
  <c r="H19"/>
  <c r="V23" i="2"/>
  <c r="S23"/>
  <c r="P23"/>
  <c r="M23"/>
  <c r="J23"/>
  <c r="H23"/>
  <c r="V22"/>
  <c r="S22"/>
  <c r="P22"/>
  <c r="M22"/>
  <c r="J22"/>
  <c r="H22"/>
  <c r="V21"/>
  <c r="S21"/>
  <c r="P21"/>
  <c r="M21"/>
  <c r="J21"/>
  <c r="H21"/>
  <c r="V20"/>
  <c r="S20"/>
  <c r="P20"/>
  <c r="M20"/>
  <c r="J20"/>
  <c r="H20"/>
  <c r="V19"/>
  <c r="S19"/>
  <c r="P19"/>
  <c r="M19"/>
  <c r="J19"/>
  <c r="H19"/>
  <c r="V21" i="1"/>
  <c r="S21"/>
  <c r="P21"/>
  <c r="M21"/>
  <c r="J21"/>
  <c r="H21"/>
  <c r="V20"/>
  <c r="S20"/>
  <c r="P20"/>
  <c r="M20"/>
  <c r="J20"/>
  <c r="H20"/>
  <c r="V19"/>
  <c r="S19"/>
  <c r="P19"/>
  <c r="M19"/>
  <c r="J19"/>
  <c r="H19"/>
  <c r="L20" i="7" l="1"/>
  <c r="O20"/>
  <c r="R20"/>
  <c r="U20"/>
  <c r="L21"/>
  <c r="O21"/>
  <c r="R21"/>
  <c r="U21"/>
  <c r="X21"/>
  <c r="L22"/>
  <c r="O22"/>
  <c r="R22"/>
  <c r="U22"/>
  <c r="X22"/>
  <c r="L24"/>
  <c r="O24"/>
  <c r="R24"/>
  <c r="U24"/>
  <c r="L25"/>
  <c r="O25"/>
  <c r="R25"/>
  <c r="U25"/>
  <c r="X25"/>
  <c r="L28"/>
  <c r="O28"/>
  <c r="R28"/>
  <c r="U28"/>
  <c r="L30"/>
  <c r="O30"/>
  <c r="R30"/>
  <c r="U30"/>
  <c r="L32"/>
  <c r="O32"/>
  <c r="R32"/>
  <c r="U32"/>
  <c r="L34"/>
  <c r="O34"/>
  <c r="R34"/>
  <c r="U34"/>
  <c r="K19" i="6"/>
  <c r="N19"/>
  <c r="Q19"/>
  <c r="T19"/>
  <c r="K20"/>
  <c r="N20"/>
  <c r="Q20"/>
  <c r="T20"/>
  <c r="W20"/>
  <c r="K21"/>
  <c r="N21"/>
  <c r="Q21"/>
  <c r="T21"/>
  <c r="W21"/>
  <c r="K22"/>
  <c r="N22"/>
  <c r="Q22"/>
  <c r="T22"/>
  <c r="W22"/>
  <c r="K23"/>
  <c r="N23"/>
  <c r="Q23"/>
  <c r="T23"/>
  <c r="W23"/>
  <c r="K24"/>
  <c r="N24"/>
  <c r="Q24"/>
  <c r="T24"/>
  <c r="W24"/>
  <c r="K25"/>
  <c r="N25"/>
  <c r="Q25"/>
  <c r="T25"/>
  <c r="W25"/>
  <c r="K19" i="5"/>
  <c r="N19"/>
  <c r="Q19"/>
  <c r="T19"/>
  <c r="K20"/>
  <c r="N20"/>
  <c r="Q20"/>
  <c r="T20"/>
  <c r="W20"/>
  <c r="K21"/>
  <c r="N21"/>
  <c r="Q21"/>
  <c r="T21"/>
  <c r="W21"/>
  <c r="K22"/>
  <c r="N22"/>
  <c r="Q22"/>
  <c r="T22"/>
  <c r="W22"/>
  <c r="K23"/>
  <c r="N23"/>
  <c r="Q23"/>
  <c r="T23"/>
  <c r="W23"/>
  <c r="K24"/>
  <c r="N24"/>
  <c r="Q24"/>
  <c r="T24"/>
  <c r="W24"/>
  <c r="K25"/>
  <c r="N25"/>
  <c r="Q25"/>
  <c r="T25"/>
  <c r="W25"/>
  <c r="K26"/>
  <c r="N26"/>
  <c r="Q26"/>
  <c r="T26"/>
  <c r="W26"/>
  <c r="K27"/>
  <c r="N27"/>
  <c r="Q27"/>
  <c r="T27"/>
  <c r="W27"/>
  <c r="K28"/>
  <c r="N28"/>
  <c r="Q28"/>
  <c r="T28"/>
  <c r="W28"/>
  <c r="K29"/>
  <c r="N29"/>
  <c r="Q29"/>
  <c r="T29"/>
  <c r="W29"/>
  <c r="K30"/>
  <c r="N30"/>
  <c r="Q30"/>
  <c r="T30"/>
  <c r="W30"/>
  <c r="K31"/>
  <c r="N31"/>
  <c r="Q31"/>
  <c r="T31"/>
  <c r="W31"/>
  <c r="K32"/>
  <c r="N32"/>
  <c r="Q32"/>
  <c r="T32"/>
  <c r="W32"/>
  <c r="K33"/>
  <c r="N33"/>
  <c r="Q33"/>
  <c r="T33"/>
  <c r="W33"/>
  <c r="K34"/>
  <c r="N34"/>
  <c r="Q34"/>
  <c r="T34"/>
  <c r="W34"/>
  <c r="K19" i="4"/>
  <c r="N19"/>
  <c r="Q19"/>
  <c r="T19"/>
  <c r="K20"/>
  <c r="N20"/>
  <c r="Q20"/>
  <c r="T20"/>
  <c r="W20"/>
  <c r="K21"/>
  <c r="N21"/>
  <c r="Q21"/>
  <c r="T21"/>
  <c r="W21"/>
  <c r="K22"/>
  <c r="N22"/>
  <c r="Q22"/>
  <c r="T22"/>
  <c r="W22"/>
  <c r="K23"/>
  <c r="N23"/>
  <c r="Q23"/>
  <c r="T23"/>
  <c r="W23"/>
  <c r="K24"/>
  <c r="N24"/>
  <c r="Q24"/>
  <c r="T24"/>
  <c r="W24"/>
  <c r="K25"/>
  <c r="N25"/>
  <c r="Q25"/>
  <c r="T25"/>
  <c r="W25"/>
  <c r="K26"/>
  <c r="N26"/>
  <c r="Q26"/>
  <c r="T26"/>
  <c r="W26"/>
  <c r="K27"/>
  <c r="N27"/>
  <c r="Q27"/>
  <c r="T27"/>
  <c r="W27"/>
  <c r="K28"/>
  <c r="N28"/>
  <c r="Q28"/>
  <c r="T28"/>
  <c r="W28"/>
  <c r="K29"/>
  <c r="N29"/>
  <c r="Q29"/>
  <c r="T29"/>
  <c r="W29"/>
  <c r="K30"/>
  <c r="N30"/>
  <c r="Q30"/>
  <c r="T30"/>
  <c r="W30"/>
  <c r="K31"/>
  <c r="N31"/>
  <c r="Q31"/>
  <c r="T31"/>
  <c r="W31"/>
  <c r="K32"/>
  <c r="N32"/>
  <c r="Q32"/>
  <c r="T32"/>
  <c r="W32"/>
  <c r="K33"/>
  <c r="N33"/>
  <c r="Q33"/>
  <c r="T33"/>
  <c r="W33"/>
  <c r="K34"/>
  <c r="N34"/>
  <c r="Q34"/>
  <c r="T34"/>
  <c r="W34"/>
  <c r="K35"/>
  <c r="N35"/>
  <c r="Q35"/>
  <c r="T35"/>
  <c r="W35"/>
  <c r="K36"/>
  <c r="N36"/>
  <c r="Q36"/>
  <c r="T36"/>
  <c r="W36"/>
  <c r="K19" i="3"/>
  <c r="N19"/>
  <c r="Q19"/>
  <c r="T19"/>
  <c r="K20"/>
  <c r="N20"/>
  <c r="Q20"/>
  <c r="T20"/>
  <c r="W20"/>
  <c r="K21"/>
  <c r="N21"/>
  <c r="Q21"/>
  <c r="T21"/>
  <c r="W21"/>
  <c r="K22"/>
  <c r="N22"/>
  <c r="Q22"/>
  <c r="T22"/>
  <c r="W22"/>
  <c r="K23"/>
  <c r="N23"/>
  <c r="Q23"/>
  <c r="T23"/>
  <c r="W23"/>
  <c r="K24"/>
  <c r="N24"/>
  <c r="Q24"/>
  <c r="T24"/>
  <c r="W24"/>
  <c r="K25"/>
  <c r="N25"/>
  <c r="Q25"/>
  <c r="T25"/>
  <c r="W25"/>
  <c r="K26"/>
  <c r="N26"/>
  <c r="Q26"/>
  <c r="T26"/>
  <c r="W26"/>
  <c r="K27"/>
  <c r="N27"/>
  <c r="Q27"/>
  <c r="T27"/>
  <c r="W27"/>
  <c r="K19" i="2"/>
  <c r="N19"/>
  <c r="Q19"/>
  <c r="T19"/>
  <c r="K20"/>
  <c r="N20"/>
  <c r="Q20"/>
  <c r="T20"/>
  <c r="W20"/>
  <c r="K21"/>
  <c r="N21"/>
  <c r="Q21"/>
  <c r="T21"/>
  <c r="W21"/>
  <c r="K22"/>
  <c r="N22"/>
  <c r="Q22"/>
  <c r="T22"/>
  <c r="W22"/>
  <c r="K23"/>
  <c r="N23"/>
  <c r="Q23"/>
  <c r="T23"/>
  <c r="W23"/>
  <c r="K19" i="1"/>
  <c r="N19"/>
  <c r="Q19"/>
  <c r="T19"/>
  <c r="K20"/>
  <c r="N20"/>
  <c r="Q20"/>
  <c r="T20"/>
  <c r="W20"/>
  <c r="K21"/>
  <c r="N21"/>
  <c r="Q21"/>
  <c r="T21"/>
  <c r="W21"/>
</calcChain>
</file>

<file path=xl/sharedStrings.xml><?xml version="1.0" encoding="utf-8"?>
<sst xmlns="http://schemas.openxmlformats.org/spreadsheetml/2006/main" count="691" uniqueCount="217">
  <si>
    <t>Федрация триатлона России</t>
  </si>
  <si>
    <t>Департамент по делам молодежи, физической культуре и спорту Ярославской области</t>
  </si>
  <si>
    <t>Федрация триатлона Ярославской области</t>
  </si>
  <si>
    <t>Всероссийские соревнования по зимнему триатлону "Открытие зимнего спортивного сезона 2012-2013 г.г."</t>
  </si>
  <si>
    <t>1 этап Кубка России, 1 этап Кубка Федерации триатлона России по зимнему триатлону</t>
  </si>
  <si>
    <t>Дата проведения:                  14-15 декабря 2012 г.</t>
  </si>
  <si>
    <t>Место проведения:</t>
  </si>
  <si>
    <t>л/база "Яковлевская"</t>
  </si>
  <si>
    <t>Технический делегат ФТР:</t>
  </si>
  <si>
    <t>Гудалов А.В.      г. Москва</t>
  </si>
  <si>
    <t>Апелляционное жюри:</t>
  </si>
  <si>
    <t>Творогова Н.И.,  г. Ярославль</t>
  </si>
  <si>
    <t>Трушин Б.К., г. Саратов</t>
  </si>
  <si>
    <t>Грибков Д.Е., г. Нижний Новгород</t>
  </si>
  <si>
    <t>М</t>
  </si>
  <si>
    <t>Фамилия, имя</t>
  </si>
  <si>
    <t>г.р.</t>
  </si>
  <si>
    <t>ст.
№</t>
  </si>
  <si>
    <t>Субъект РФ</t>
  </si>
  <si>
    <t xml:space="preserve">Бег </t>
  </si>
  <si>
    <t>м</t>
  </si>
  <si>
    <t>Т1</t>
  </si>
  <si>
    <t>Вело</t>
  </si>
  <si>
    <t xml:space="preserve">Вело </t>
  </si>
  <si>
    <t>Т2</t>
  </si>
  <si>
    <t>Лыжи</t>
  </si>
  <si>
    <t xml:space="preserve">Лыжи </t>
  </si>
  <si>
    <t>Результат</t>
  </si>
  <si>
    <t>Отставание</t>
  </si>
  <si>
    <t>Вып. р-д</t>
  </si>
  <si>
    <t>Шамшурина Стефания</t>
  </si>
  <si>
    <t>27.07.1994</t>
  </si>
  <si>
    <t>1р</t>
  </si>
  <si>
    <t>Свердловская</t>
  </si>
  <si>
    <t>Байгузова Юлия</t>
  </si>
  <si>
    <t>24.06.1995</t>
  </si>
  <si>
    <t>КМС</t>
  </si>
  <si>
    <t>Саратовская</t>
  </si>
  <si>
    <t>Сандамирова Алёна</t>
  </si>
  <si>
    <t>Нижегородская</t>
  </si>
  <si>
    <t>Главный судья, судья 1 кат.:</t>
  </si>
  <si>
    <t>Главный секретарь, судья ВК:</t>
  </si>
  <si>
    <t>Температура воздуха: 20 гр</t>
  </si>
  <si>
    <t>Температура снега: 19,5 гр</t>
  </si>
  <si>
    <t xml:space="preserve">Юниорки 1994-1995 г.р., </t>
  </si>
  <si>
    <t>бег 3 км + вело 5 км + лыжи 5 км</t>
  </si>
  <si>
    <t>Ст №</t>
  </si>
  <si>
    <t>Квал.</t>
  </si>
  <si>
    <t>г. Ярославль</t>
  </si>
  <si>
    <t>Гудалов А.В., г. Москва</t>
  </si>
  <si>
    <t>Анкудинов А.В., г. Ярославль</t>
  </si>
  <si>
    <t>Парфенцова Т.М., г. Москва</t>
  </si>
  <si>
    <t>Сахно Карина</t>
  </si>
  <si>
    <t>15.09.1996</t>
  </si>
  <si>
    <t>Лобова Анастасия</t>
  </si>
  <si>
    <t>02.02.1996</t>
  </si>
  <si>
    <t>Ярославская</t>
  </si>
  <si>
    <t>Белкина Надежда</t>
  </si>
  <si>
    <t>Басова Мария</t>
  </si>
  <si>
    <t>17.08.1996</t>
  </si>
  <si>
    <t>Тараканова Полина</t>
  </si>
  <si>
    <t>30.06.1999</t>
  </si>
  <si>
    <t xml:space="preserve">Девушки 1996-1998 г.р., </t>
  </si>
  <si>
    <t xml:space="preserve">Юноши 1996-1998 г.р., </t>
  </si>
  <si>
    <t>Колосов Иван</t>
  </si>
  <si>
    <t>Тараканов Кирилл</t>
  </si>
  <si>
    <t>Давлетшин Айдар</t>
  </si>
  <si>
    <t>р-ка Башкортостан</t>
  </si>
  <si>
    <t>Гареев Артем</t>
  </si>
  <si>
    <t>Шелоумов Никита</t>
  </si>
  <si>
    <t>Галин Рустам</t>
  </si>
  <si>
    <t>Наставшев Никита</t>
  </si>
  <si>
    <t>Суфиянов Ильгам</t>
  </si>
  <si>
    <t>Чернышов Дмитрий</t>
  </si>
  <si>
    <t>Паскаренко Денис</t>
  </si>
  <si>
    <t>Лыткин Дмитрий</t>
  </si>
  <si>
    <t>2р</t>
  </si>
  <si>
    <t>1ю</t>
  </si>
  <si>
    <t>сошел</t>
  </si>
  <si>
    <t xml:space="preserve">Юниоры 1994-1995 г.р., </t>
  </si>
  <si>
    <t>Шиганов Евгений</t>
  </si>
  <si>
    <t>01.11.1994</t>
  </si>
  <si>
    <t>Васин Роман</t>
  </si>
  <si>
    <t>18.03.1994</t>
  </si>
  <si>
    <t>МС</t>
  </si>
  <si>
    <t>Басюк Жорж</t>
  </si>
  <si>
    <t>21.03.1994</t>
  </si>
  <si>
    <t>Лобов Евгений</t>
  </si>
  <si>
    <t>1995</t>
  </si>
  <si>
    <t>Антипанов Роман</t>
  </si>
  <si>
    <t>1994</t>
  </si>
  <si>
    <t>Чилипалов Иван</t>
  </si>
  <si>
    <t>12.04.1995</t>
  </si>
  <si>
    <t>Мандрик Никита</t>
  </si>
  <si>
    <t>06.05.1994</t>
  </si>
  <si>
    <t>Красов Александр</t>
  </si>
  <si>
    <t>22.05.1995</t>
  </si>
  <si>
    <t>Софронов Сергей</t>
  </si>
  <si>
    <t>13.08.1995</t>
  </si>
  <si>
    <t>Колмаков Егор</t>
  </si>
  <si>
    <t>16.06.1994</t>
  </si>
  <si>
    <t>Алибеков Гамид</t>
  </si>
  <si>
    <t>14.11.1995</t>
  </si>
  <si>
    <t>Мамаев Вадим</t>
  </si>
  <si>
    <t>09.05.1995</t>
  </si>
  <si>
    <t>Шувалов Григорий</t>
  </si>
  <si>
    <t>23.07.1994</t>
  </si>
  <si>
    <t>Былинкин Дмитрий</t>
  </si>
  <si>
    <t>25.03.1994</t>
  </si>
  <si>
    <t>Черемных Никита</t>
  </si>
  <si>
    <t>18.09.1994</t>
  </si>
  <si>
    <t>Маненков Сергей</t>
  </si>
  <si>
    <t>17.02.1995</t>
  </si>
  <si>
    <t>Елизаров Максим</t>
  </si>
  <si>
    <t>08.09.1995</t>
  </si>
  <si>
    <t>Кирпиченков Сергей</t>
  </si>
  <si>
    <t>16.05.1995</t>
  </si>
  <si>
    <t>Московская</t>
  </si>
  <si>
    <t>Печенкин Никита</t>
  </si>
  <si>
    <t>Дата проведения:             14-15 декабря 2012 г.</t>
  </si>
  <si>
    <t>Мужчины</t>
  </si>
  <si>
    <t>Лаврентьев Константин</t>
  </si>
  <si>
    <t>04.03.1984</t>
  </si>
  <si>
    <t>МСМК</t>
  </si>
  <si>
    <t>Брегеда Дмитрий</t>
  </si>
  <si>
    <t>08.11.1987</t>
  </si>
  <si>
    <t>Кольцов Дмитрий</t>
  </si>
  <si>
    <t>25.02.1992</t>
  </si>
  <si>
    <t>Байгузов Евгений</t>
  </si>
  <si>
    <t>24.01.1991</t>
  </si>
  <si>
    <t>Николаев Фёдор</t>
  </si>
  <si>
    <t>13.09.1979</t>
  </si>
  <si>
    <t>Москва</t>
  </si>
  <si>
    <t>Еруков Алексей</t>
  </si>
  <si>
    <t>20.04.1993</t>
  </si>
  <si>
    <t>Засыпкин Валентин</t>
  </si>
  <si>
    <t>01.08.1988</t>
  </si>
  <si>
    <t>Глунченков Дмитрий</t>
  </si>
  <si>
    <t>07.07.1993</t>
  </si>
  <si>
    <t>Виноградов Василий</t>
  </si>
  <si>
    <t>18.09.1993</t>
  </si>
  <si>
    <t>Наземкин Алексей</t>
  </si>
  <si>
    <t>1989</t>
  </si>
  <si>
    <t>Остроумов Роман</t>
  </si>
  <si>
    <t>1982</t>
  </si>
  <si>
    <t>Евдокимов Виталий</t>
  </si>
  <si>
    <t>20.10.1992</t>
  </si>
  <si>
    <t>Тощаков Юрий</t>
  </si>
  <si>
    <t>02.12.1986</t>
  </si>
  <si>
    <t>Зуев Роман</t>
  </si>
  <si>
    <t>23.01.1978</t>
  </si>
  <si>
    <t>Бубнов Иван</t>
  </si>
  <si>
    <t>30.06.1990</t>
  </si>
  <si>
    <t>Смоленская</t>
  </si>
  <si>
    <t>Романков Евгений</t>
  </si>
  <si>
    <t>17.12.1987</t>
  </si>
  <si>
    <t>3р</t>
  </si>
  <si>
    <t>Женщины</t>
  </si>
  <si>
    <t>Чарочкина Татьяна</t>
  </si>
  <si>
    <t>21.04.1973</t>
  </si>
  <si>
    <t>Ярославская-Московская</t>
  </si>
  <si>
    <t>Брегеда Татьяна</t>
  </si>
  <si>
    <t>20.08.1993</t>
  </si>
  <si>
    <t>Сурикова Юлия</t>
  </si>
  <si>
    <t>09.09.1982</t>
  </si>
  <si>
    <t>Овсянникова Маргарита</t>
  </si>
  <si>
    <t>10.05.1990</t>
  </si>
  <si>
    <t>Тюменская</t>
  </si>
  <si>
    <t>Румянцева Алла</t>
  </si>
  <si>
    <t>19.07.1992</t>
  </si>
  <si>
    <t>Ленинградская</t>
  </si>
  <si>
    <t>Белякова Ирина</t>
  </si>
  <si>
    <t>29.08.1992</t>
  </si>
  <si>
    <t>Ершова Наталья</t>
  </si>
  <si>
    <t>1990</t>
  </si>
  <si>
    <t>Маркова Мария</t>
  </si>
  <si>
    <t>17.10.1989</t>
  </si>
  <si>
    <t>не ст.</t>
  </si>
  <si>
    <t>Черных Ксения</t>
  </si>
  <si>
    <t>27.08.1971</t>
  </si>
  <si>
    <t>ЗМС</t>
  </si>
  <si>
    <t>Ветераны</t>
  </si>
  <si>
    <t>Мужчины-ветераны 1973-1968 г.р.</t>
  </si>
  <si>
    <t>Торопов Станислав</t>
  </si>
  <si>
    <t>02.05.1972</t>
  </si>
  <si>
    <t>Ярославль, 26х20.ru</t>
  </si>
  <si>
    <t>Подобедов Олег</t>
  </si>
  <si>
    <t>07.04.1969</t>
  </si>
  <si>
    <t>Ярославль, SKI 76 TEAM</t>
  </si>
  <si>
    <t>Коныгин Михаил</t>
  </si>
  <si>
    <t>13.11.1973</t>
  </si>
  <si>
    <t>Ярославль</t>
  </si>
  <si>
    <t>Мужчины-ветераны 1963-1967 г.р.</t>
  </si>
  <si>
    <t>Куликов Андрей</t>
  </si>
  <si>
    <t>16.04.1966</t>
  </si>
  <si>
    <t>Чердынцев Андрей</t>
  </si>
  <si>
    <t>25.04.1964</t>
  </si>
  <si>
    <t>Корчагин Виктор</t>
  </si>
  <si>
    <t>07.08.1967</t>
  </si>
  <si>
    <t xml:space="preserve">Московская </t>
  </si>
  <si>
    <t>Реутов</t>
  </si>
  <si>
    <t>Мужчины-ветераны 1962-1958 г.р.</t>
  </si>
  <si>
    <t>Клемин Олег</t>
  </si>
  <si>
    <t>28.07.1959</t>
  </si>
  <si>
    <t>Мужчины-ветераны 1953-1957 г.р.</t>
  </si>
  <si>
    <t>Коломкин Александр</t>
  </si>
  <si>
    <t>25.01.1956</t>
  </si>
  <si>
    <t>Ярославль, Динамо</t>
  </si>
  <si>
    <t>Мужчины-ветераны 1952 г.р. и старше</t>
  </si>
  <si>
    <t>Чеканов Владимир</t>
  </si>
  <si>
    <t>Ростов</t>
  </si>
  <si>
    <t>Женщины-ветераны 1963-1967 г.р.</t>
  </si>
  <si>
    <t>Сила-Новицкая Наталия</t>
  </si>
  <si>
    <t>14.12.1966</t>
  </si>
  <si>
    <t>"Альфа-Битца"</t>
  </si>
  <si>
    <t>Санкт-Петербург</t>
  </si>
  <si>
    <t>Р-ка Карелия</t>
  </si>
</sst>
</file>

<file path=xl/styles.xml><?xml version="1.0" encoding="utf-8"?>
<styleSheet xmlns="http://schemas.openxmlformats.org/spreadsheetml/2006/main">
  <numFmts count="4">
    <numFmt numFmtId="164" formatCode="m:ss.0;@"/>
    <numFmt numFmtId="165" formatCode="ss.0;@"/>
    <numFmt numFmtId="166" formatCode="mm:ss.0;@"/>
    <numFmt numFmtId="167" formatCode="h:mm:ss;@"/>
  </numFmts>
  <fonts count="9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316">
    <xf numFmtId="0" fontId="0" fillId="0" borderId="0" xfId="0"/>
    <xf numFmtId="0" fontId="3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0" borderId="5" xfId="0" applyNumberFormat="1" applyBorder="1" applyAlignment="1">
      <alignment horizontal="center" vertical="center"/>
    </xf>
    <xf numFmtId="167" fontId="0" fillId="0" borderId="5" xfId="0" applyNumberForma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164" fontId="0" fillId="0" borderId="9" xfId="0" applyNumberFormat="1" applyBorder="1"/>
    <xf numFmtId="164" fontId="0" fillId="0" borderId="10" xfId="0" applyNumberFormat="1" applyBorder="1"/>
    <xf numFmtId="167" fontId="0" fillId="0" borderId="10" xfId="0" applyNumberFormat="1" applyBorder="1"/>
    <xf numFmtId="0" fontId="0" fillId="0" borderId="11" xfId="0" applyBorder="1"/>
    <xf numFmtId="0" fontId="0" fillId="0" borderId="0" xfId="0" applyFont="1" applyBorder="1"/>
    <xf numFmtId="0" fontId="0" fillId="0" borderId="0" xfId="0" applyFill="1"/>
    <xf numFmtId="0" fontId="0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Border="1" applyAlignment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Alignment="1">
      <alignment horizontal="left"/>
    </xf>
    <xf numFmtId="0" fontId="6" fillId="2" borderId="16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/>
    </xf>
    <xf numFmtId="167" fontId="0" fillId="0" borderId="5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6" fillId="2" borderId="16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3" fillId="0" borderId="21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0" xfId="0" applyFont="1" applyBorder="1"/>
    <xf numFmtId="49" fontId="6" fillId="0" borderId="21" xfId="0" applyNumberFormat="1" applyFont="1" applyBorder="1" applyAlignment="1">
      <alignment horizontal="center" vertical="center"/>
    </xf>
    <xf numFmtId="14" fontId="6" fillId="0" borderId="2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center"/>
    </xf>
    <xf numFmtId="164" fontId="0" fillId="0" borderId="19" xfId="0" applyNumberFormat="1" applyBorder="1" applyAlignment="1">
      <alignment horizontal="center" vertical="center"/>
    </xf>
    <xf numFmtId="164" fontId="0" fillId="0" borderId="24" xfId="0" applyNumberFormat="1" applyBorder="1"/>
    <xf numFmtId="0" fontId="1" fillId="0" borderId="19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/>
    </xf>
    <xf numFmtId="165" fontId="0" fillId="0" borderId="25" xfId="0" applyNumberFormat="1" applyBorder="1" applyAlignment="1">
      <alignment horizontal="center" vertical="center"/>
    </xf>
    <xf numFmtId="164" fontId="0" fillId="0" borderId="26" xfId="0" applyNumberFormat="1" applyBorder="1"/>
    <xf numFmtId="164" fontId="0" fillId="0" borderId="20" xfId="0" applyNumberFormat="1" applyBorder="1"/>
    <xf numFmtId="166" fontId="0" fillId="0" borderId="25" xfId="0" applyNumberFormat="1" applyBorder="1" applyAlignment="1">
      <alignment horizontal="center" vertical="center"/>
    </xf>
    <xf numFmtId="166" fontId="0" fillId="0" borderId="26" xfId="0" applyNumberFormat="1" applyBorder="1"/>
    <xf numFmtId="0" fontId="1" fillId="0" borderId="21" xfId="0" applyNumberFormat="1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/>
    </xf>
    <xf numFmtId="164" fontId="0" fillId="0" borderId="25" xfId="0" applyNumberFormat="1" applyBorder="1" applyAlignment="1">
      <alignment horizontal="center" vertical="center"/>
    </xf>
    <xf numFmtId="166" fontId="1" fillId="0" borderId="21" xfId="0" applyNumberFormat="1" applyFont="1" applyBorder="1" applyAlignment="1">
      <alignment horizontal="center" vertical="center"/>
    </xf>
    <xf numFmtId="47" fontId="1" fillId="0" borderId="21" xfId="0" applyNumberFormat="1" applyFont="1" applyBorder="1" applyAlignment="1">
      <alignment horizontal="center" vertical="center"/>
    </xf>
    <xf numFmtId="167" fontId="0" fillId="0" borderId="20" xfId="0" applyNumberFormat="1" applyBorder="1"/>
    <xf numFmtId="0" fontId="6" fillId="2" borderId="15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0" fontId="0" fillId="0" borderId="20" xfId="0" applyBorder="1"/>
    <xf numFmtId="0" fontId="1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14" fontId="6" fillId="0" borderId="28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49" fontId="6" fillId="0" borderId="32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 wrapText="1"/>
    </xf>
    <xf numFmtId="164" fontId="0" fillId="0" borderId="32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1" fillId="0" borderId="32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6" fontId="0" fillId="0" borderId="33" xfId="0" applyNumberFormat="1" applyBorder="1" applyAlignment="1">
      <alignment horizontal="center" vertical="center"/>
    </xf>
    <xf numFmtId="166" fontId="0" fillId="0" borderId="26" xfId="0" applyNumberForma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6" fontId="1" fillId="0" borderId="32" xfId="0" applyNumberFormat="1" applyFont="1" applyBorder="1" applyAlignment="1">
      <alignment horizontal="center" vertical="center"/>
    </xf>
    <xf numFmtId="166" fontId="1" fillId="0" borderId="20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3" fillId="0" borderId="28" xfId="0" applyFont="1" applyBorder="1"/>
    <xf numFmtId="0" fontId="3" fillId="0" borderId="20" xfId="0" applyFont="1" applyBorder="1"/>
    <xf numFmtId="14" fontId="6" fillId="0" borderId="32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/>
    </xf>
    <xf numFmtId="14" fontId="6" fillId="0" borderId="20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left" vertical="center"/>
    </xf>
    <xf numFmtId="164" fontId="3" fillId="0" borderId="19" xfId="0" applyNumberFormat="1" applyFont="1" applyBorder="1" applyAlignment="1">
      <alignment vertical="center"/>
    </xf>
    <xf numFmtId="164" fontId="3" fillId="0" borderId="24" xfId="0" applyNumberFormat="1" applyFont="1" applyBorder="1"/>
    <xf numFmtId="165" fontId="0" fillId="0" borderId="26" xfId="0" applyNumberFormat="1" applyBorder="1" applyAlignment="1">
      <alignment horizontal="center"/>
    </xf>
    <xf numFmtId="166" fontId="0" fillId="0" borderId="25" xfId="0" applyNumberFormat="1" applyBorder="1" applyAlignment="1">
      <alignment vertical="center"/>
    </xf>
    <xf numFmtId="164" fontId="0" fillId="0" borderId="25" xfId="0" applyNumberForma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0" xfId="0" applyNumberFormat="1" applyFont="1" applyBorder="1"/>
    <xf numFmtId="0" fontId="3" fillId="0" borderId="25" xfId="0" applyFont="1" applyBorder="1" applyAlignment="1">
      <alignment horizontal="left" vertical="center"/>
    </xf>
    <xf numFmtId="0" fontId="1" fillId="0" borderId="33" xfId="0" applyNumberFormat="1" applyFont="1" applyBorder="1" applyAlignment="1">
      <alignment horizontal="center" vertical="center"/>
    </xf>
    <xf numFmtId="0" fontId="1" fillId="0" borderId="25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vertical="center" wrapText="1"/>
    </xf>
    <xf numFmtId="167" fontId="0" fillId="0" borderId="2" xfId="0" applyNumberFormat="1" applyBorder="1" applyAlignment="1">
      <alignment vertical="center" wrapText="1"/>
    </xf>
    <xf numFmtId="164" fontId="0" fillId="0" borderId="2" xfId="0" applyNumberForma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164" fontId="0" fillId="0" borderId="7" xfId="0" applyNumberFormat="1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67" fontId="0" fillId="0" borderId="5" xfId="0" applyNumberFormat="1" applyBorder="1" applyAlignment="1">
      <alignment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 wrapText="1"/>
    </xf>
    <xf numFmtId="167" fontId="0" fillId="0" borderId="10" xfId="0" applyNumberForma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7" fontId="0" fillId="0" borderId="2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7" fontId="0" fillId="0" borderId="5" xfId="0" applyNumberForma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7" fontId="0" fillId="0" borderId="10" xfId="0" applyNumberForma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/>
    </xf>
    <xf numFmtId="0" fontId="3" fillId="0" borderId="25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/>
    </xf>
    <xf numFmtId="164" fontId="0" fillId="0" borderId="32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  <xf numFmtId="0" fontId="1" fillId="0" borderId="32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165" fontId="0" fillId="0" borderId="33" xfId="0" applyNumberFormat="1" applyBorder="1" applyAlignment="1">
      <alignment horizontal="center" vertical="center" wrapText="1"/>
    </xf>
    <xf numFmtId="165" fontId="0" fillId="0" borderId="25" xfId="0" applyNumberForma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0" fontId="1" fillId="0" borderId="33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166" fontId="0" fillId="0" borderId="33" xfId="0" applyNumberFormat="1" applyBorder="1" applyAlignment="1">
      <alignment horizontal="center" vertical="center" wrapText="1"/>
    </xf>
    <xf numFmtId="166" fontId="0" fillId="0" borderId="25" xfId="0" applyNumberFormat="1" applyBorder="1" applyAlignment="1">
      <alignment horizontal="center" vertical="center" wrapText="1"/>
    </xf>
    <xf numFmtId="166" fontId="3" fillId="0" borderId="25" xfId="0" applyNumberFormat="1" applyFont="1" applyBorder="1" applyAlignment="1">
      <alignment horizontal="center" vertical="center" wrapText="1"/>
    </xf>
    <xf numFmtId="166" fontId="0" fillId="0" borderId="26" xfId="0" applyNumberForma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center" wrapText="1"/>
    </xf>
    <xf numFmtId="166" fontId="1" fillId="0" borderId="33" xfId="0" applyNumberFormat="1" applyFont="1" applyBorder="1" applyAlignment="1">
      <alignment horizontal="center" vertical="center" wrapText="1"/>
    </xf>
    <xf numFmtId="166" fontId="1" fillId="0" borderId="25" xfId="0" applyNumberFormat="1" applyFont="1" applyBorder="1" applyAlignment="1">
      <alignment horizontal="center" vertical="center" wrapText="1"/>
    </xf>
    <xf numFmtId="166" fontId="1" fillId="0" borderId="20" xfId="0" applyNumberFormat="1" applyFon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3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64" fontId="0" fillId="0" borderId="32" xfId="0" applyNumberFormat="1" applyBorder="1" applyAlignment="1">
      <alignment vertical="center" wrapText="1"/>
    </xf>
    <xf numFmtId="164" fontId="0" fillId="0" borderId="19" xfId="0" applyNumberFormat="1" applyBorder="1" applyAlignment="1">
      <alignment vertical="center" wrapText="1"/>
    </xf>
    <xf numFmtId="165" fontId="0" fillId="0" borderId="26" xfId="0" applyNumberFormat="1" applyBorder="1" applyAlignment="1">
      <alignment horizontal="center" vertical="center" wrapText="1"/>
    </xf>
    <xf numFmtId="166" fontId="0" fillId="0" borderId="33" xfId="0" applyNumberFormat="1" applyBorder="1" applyAlignment="1">
      <alignment vertical="center" wrapText="1"/>
    </xf>
    <xf numFmtId="166" fontId="0" fillId="0" borderId="25" xfId="0" applyNumberFormat="1" applyBorder="1" applyAlignment="1">
      <alignment vertical="center" wrapText="1"/>
    </xf>
    <xf numFmtId="166" fontId="0" fillId="0" borderId="26" xfId="0" applyNumberFormat="1" applyBorder="1" applyAlignment="1">
      <alignment vertical="center" wrapText="1"/>
    </xf>
    <xf numFmtId="164" fontId="0" fillId="0" borderId="33" xfId="0" applyNumberFormat="1" applyBorder="1" applyAlignment="1">
      <alignment vertical="center" wrapText="1"/>
    </xf>
    <xf numFmtId="164" fontId="0" fillId="0" borderId="25" xfId="0" applyNumberFormat="1" applyBorder="1" applyAlignment="1">
      <alignment vertical="center" wrapText="1"/>
    </xf>
    <xf numFmtId="164" fontId="0" fillId="0" borderId="26" xfId="0" applyNumberFormat="1" applyBorder="1" applyAlignment="1">
      <alignment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166" fontId="1" fillId="0" borderId="21" xfId="0" applyNumberFormat="1" applyFont="1" applyBorder="1" applyAlignment="1">
      <alignment vertical="center" wrapText="1"/>
    </xf>
    <xf numFmtId="167" fontId="1" fillId="0" borderId="20" xfId="0" applyNumberFormat="1" applyFont="1" applyBorder="1" applyAlignment="1">
      <alignment vertical="center" wrapText="1"/>
    </xf>
    <xf numFmtId="164" fontId="0" fillId="0" borderId="28" xfId="0" applyNumberForma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7" fontId="0" fillId="0" borderId="7" xfId="0" applyNumberFormat="1" applyBorder="1" applyAlignment="1">
      <alignment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7" fontId="0" fillId="0" borderId="9" xfId="0" applyNumberForma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 wrapText="1"/>
    </xf>
    <xf numFmtId="0" fontId="1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/>
    <xf numFmtId="0" fontId="3" fillId="0" borderId="21" xfId="0" applyFont="1" applyBorder="1" applyAlignment="1">
      <alignment horizontal="center"/>
    </xf>
    <xf numFmtId="0" fontId="3" fillId="0" borderId="21" xfId="0" applyFont="1" applyBorder="1"/>
    <xf numFmtId="164" fontId="3" fillId="0" borderId="2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0" fillId="0" borderId="22" xfId="0" applyNumberFormat="1" applyBorder="1" applyAlignment="1">
      <alignment vertical="center" wrapText="1"/>
    </xf>
    <xf numFmtId="164" fontId="0" fillId="0" borderId="23" xfId="0" applyNumberFormat="1" applyBorder="1" applyAlignment="1">
      <alignment vertical="center" wrapText="1"/>
    </xf>
    <xf numFmtId="164" fontId="0" fillId="0" borderId="30" xfId="0" applyNumberFormat="1" applyBorder="1" applyAlignment="1">
      <alignment horizontal="center" vertical="center" wrapText="1"/>
    </xf>
    <xf numFmtId="0" fontId="1" fillId="0" borderId="26" xfId="0" applyNumberFormat="1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6" fontId="0" fillId="0" borderId="22" xfId="0" applyNumberForma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167" fontId="3" fillId="0" borderId="0" xfId="0" applyNumberFormat="1" applyFont="1" applyBorder="1" applyAlignment="1">
      <alignment vertical="center" wrapText="1"/>
    </xf>
    <xf numFmtId="0" fontId="1" fillId="0" borderId="34" xfId="0" applyNumberFormat="1" applyFont="1" applyBorder="1" applyAlignment="1">
      <alignment horizontal="center" vertical="center" wrapText="1"/>
    </xf>
    <xf numFmtId="164" fontId="1" fillId="0" borderId="34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vertical="center" wrapText="1"/>
    </xf>
    <xf numFmtId="167" fontId="0" fillId="0" borderId="0" xfId="0" applyNumberFormat="1" applyBorder="1" applyAlignment="1">
      <alignment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0" fillId="0" borderId="34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34" xfId="0" applyFont="1" applyBorder="1" applyAlignment="1">
      <alignment horizontal="left" vertical="center" wrapText="1"/>
    </xf>
    <xf numFmtId="164" fontId="3" fillId="0" borderId="25" xfId="0" applyNumberFormat="1" applyFont="1" applyBorder="1" applyAlignment="1">
      <alignment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164" fontId="3" fillId="0" borderId="28" xfId="0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3" fillId="0" borderId="30" xfId="0" applyFont="1" applyBorder="1" applyAlignment="1">
      <alignment horizontal="left" vertical="center" wrapText="1"/>
    </xf>
    <xf numFmtId="164" fontId="0" fillId="0" borderId="30" xfId="0" applyNumberFormat="1" applyBorder="1" applyAlignment="1">
      <alignment vertical="center" wrapText="1"/>
    </xf>
    <xf numFmtId="167" fontId="0" fillId="0" borderId="30" xfId="0" applyNumberFormat="1" applyBorder="1" applyAlignment="1">
      <alignment vertic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60325</xdr:rowOff>
    </xdr:from>
    <xdr:to>
      <xdr:col>2</xdr:col>
      <xdr:colOff>800100</xdr:colOff>
      <xdr:row>2</xdr:row>
      <xdr:rowOff>158426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60325"/>
          <a:ext cx="1419225" cy="47910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228599</xdr:colOff>
      <xdr:row>0</xdr:row>
      <xdr:rowOff>0</xdr:rowOff>
    </xdr:from>
    <xdr:to>
      <xdr:col>23</xdr:col>
      <xdr:colOff>53428</xdr:colOff>
      <xdr:row>2</xdr:row>
      <xdr:rowOff>123825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715374" y="0"/>
          <a:ext cx="339179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60325</xdr:rowOff>
    </xdr:from>
    <xdr:to>
      <xdr:col>2</xdr:col>
      <xdr:colOff>800100</xdr:colOff>
      <xdr:row>2</xdr:row>
      <xdr:rowOff>158426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60325"/>
          <a:ext cx="1171575" cy="47910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228599</xdr:colOff>
      <xdr:row>0</xdr:row>
      <xdr:rowOff>0</xdr:rowOff>
    </xdr:from>
    <xdr:to>
      <xdr:col>23</xdr:col>
      <xdr:colOff>148678</xdr:colOff>
      <xdr:row>2</xdr:row>
      <xdr:rowOff>123825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791574" y="0"/>
          <a:ext cx="339179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60325</xdr:rowOff>
    </xdr:from>
    <xdr:to>
      <xdr:col>2</xdr:col>
      <xdr:colOff>1076325</xdr:colOff>
      <xdr:row>2</xdr:row>
      <xdr:rowOff>158426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60325"/>
          <a:ext cx="1419225" cy="47910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228599</xdr:colOff>
      <xdr:row>0</xdr:row>
      <xdr:rowOff>0</xdr:rowOff>
    </xdr:from>
    <xdr:to>
      <xdr:col>22</xdr:col>
      <xdr:colOff>567778</xdr:colOff>
      <xdr:row>2</xdr:row>
      <xdr:rowOff>123825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715374" y="0"/>
          <a:ext cx="339179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114301</xdr:colOff>
      <xdr:row>0</xdr:row>
      <xdr:rowOff>60325</xdr:rowOff>
    </xdr:from>
    <xdr:to>
      <xdr:col>2</xdr:col>
      <xdr:colOff>847726</xdr:colOff>
      <xdr:row>2</xdr:row>
      <xdr:rowOff>158426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1" y="60325"/>
          <a:ext cx="1371600" cy="47910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228599</xdr:colOff>
      <xdr:row>0</xdr:row>
      <xdr:rowOff>1</xdr:rowOff>
    </xdr:from>
    <xdr:to>
      <xdr:col>23</xdr:col>
      <xdr:colOff>213008</xdr:colOff>
      <xdr:row>2</xdr:row>
      <xdr:rowOff>76201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20074" y="1"/>
          <a:ext cx="479709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60326</xdr:rowOff>
    </xdr:from>
    <xdr:to>
      <xdr:col>2</xdr:col>
      <xdr:colOff>914400</xdr:colOff>
      <xdr:row>2</xdr:row>
      <xdr:rowOff>93464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0326"/>
          <a:ext cx="1457325" cy="414138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95250</xdr:colOff>
      <xdr:row>0</xdr:row>
      <xdr:rowOff>0</xdr:rowOff>
    </xdr:from>
    <xdr:to>
      <xdr:col>23</xdr:col>
      <xdr:colOff>116348</xdr:colOff>
      <xdr:row>3</xdr:row>
      <xdr:rowOff>9525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91500" y="0"/>
          <a:ext cx="516398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60325</xdr:rowOff>
    </xdr:from>
    <xdr:to>
      <xdr:col>2</xdr:col>
      <xdr:colOff>847725</xdr:colOff>
      <xdr:row>2</xdr:row>
      <xdr:rowOff>158426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60325"/>
          <a:ext cx="1343025" cy="47910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95250</xdr:colOff>
      <xdr:row>0</xdr:row>
      <xdr:rowOff>0</xdr:rowOff>
    </xdr:from>
    <xdr:to>
      <xdr:col>23</xdr:col>
      <xdr:colOff>98122</xdr:colOff>
      <xdr:row>2</xdr:row>
      <xdr:rowOff>104775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91500" y="0"/>
          <a:ext cx="498172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60326</xdr:rowOff>
    </xdr:from>
    <xdr:to>
      <xdr:col>2</xdr:col>
      <xdr:colOff>1238250</xdr:colOff>
      <xdr:row>2</xdr:row>
      <xdr:rowOff>93464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0326"/>
          <a:ext cx="1457325" cy="414138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95250</xdr:colOff>
      <xdr:row>0</xdr:row>
      <xdr:rowOff>0</xdr:rowOff>
    </xdr:from>
    <xdr:to>
      <xdr:col>24</xdr:col>
      <xdr:colOff>230648</xdr:colOff>
      <xdr:row>3</xdr:row>
      <xdr:rowOff>9525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91500" y="0"/>
          <a:ext cx="516398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\Local%20Settings\Temporary%20Internet%20Files\Content.IE5\TDSXILFZ\&#1055;&#1088;&#1086;&#1090;&#1086;&#1082;&#1086;&#108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в."/>
      <sheetName val="юн, юниоры "/>
      <sheetName val="кубок"/>
      <sheetName val="Финишки"/>
      <sheetName val="Стартовые"/>
    </sheetNames>
    <sheetDataSet>
      <sheetData sheetId="0"/>
      <sheetData sheetId="1"/>
      <sheetData sheetId="2"/>
      <sheetData sheetId="3">
        <row r="4">
          <cell r="A4">
            <v>103</v>
          </cell>
          <cell r="B4">
            <v>7.0254629629629634E-3</v>
          </cell>
          <cell r="D4">
            <v>103</v>
          </cell>
          <cell r="E4">
            <v>7.4282407407407413E-3</v>
          </cell>
          <cell r="G4">
            <v>9</v>
          </cell>
          <cell r="H4">
            <v>1.6041666666666666E-2</v>
          </cell>
          <cell r="J4">
            <v>9</v>
          </cell>
          <cell r="K4">
            <v>1.6608796296296299E-2</v>
          </cell>
          <cell r="M4">
            <v>9</v>
          </cell>
          <cell r="N4">
            <v>2.6365740740740742E-2</v>
          </cell>
        </row>
        <row r="5">
          <cell r="A5">
            <v>10</v>
          </cell>
          <cell r="B5">
            <v>7.0601851851851841E-3</v>
          </cell>
          <cell r="D5">
            <v>10</v>
          </cell>
          <cell r="E5">
            <v>7.5208333333333334E-3</v>
          </cell>
          <cell r="G5">
            <v>26</v>
          </cell>
          <cell r="H5">
            <v>1.6249999999999997E-2</v>
          </cell>
          <cell r="J5">
            <v>10</v>
          </cell>
          <cell r="K5">
            <v>1.6732638888888887E-2</v>
          </cell>
          <cell r="M5">
            <v>10</v>
          </cell>
          <cell r="N5">
            <v>2.6377314814814815E-2</v>
          </cell>
        </row>
        <row r="6">
          <cell r="A6">
            <v>57</v>
          </cell>
          <cell r="B6">
            <v>7.0717592592592594E-3</v>
          </cell>
          <cell r="D6">
            <v>57</v>
          </cell>
          <cell r="E6">
            <v>7.5324074074074069E-3</v>
          </cell>
          <cell r="G6">
            <v>10</v>
          </cell>
          <cell r="H6">
            <v>1.6307870370370372E-2</v>
          </cell>
          <cell r="J6">
            <v>26</v>
          </cell>
          <cell r="K6">
            <v>1.7174768518518516E-2</v>
          </cell>
          <cell r="M6">
            <v>26</v>
          </cell>
          <cell r="N6">
            <v>2.6446759259259264E-2</v>
          </cell>
        </row>
        <row r="7">
          <cell r="A7">
            <v>17</v>
          </cell>
          <cell r="B7">
            <v>7.0949074074074074E-3</v>
          </cell>
          <cell r="D7">
            <v>9</v>
          </cell>
          <cell r="E7">
            <v>7.5613425925925926E-3</v>
          </cell>
          <cell r="G7">
            <v>46</v>
          </cell>
          <cell r="H7">
            <v>1.6747685185185185E-2</v>
          </cell>
          <cell r="J7">
            <v>46</v>
          </cell>
          <cell r="K7">
            <v>1.7239583333333332E-2</v>
          </cell>
          <cell r="M7">
            <v>11</v>
          </cell>
          <cell r="N7">
            <v>2.6909722222222224E-2</v>
          </cell>
        </row>
        <row r="8">
          <cell r="A8">
            <v>9</v>
          </cell>
          <cell r="B8">
            <v>7.1180555555555554E-3</v>
          </cell>
          <cell r="D8">
            <v>26</v>
          </cell>
          <cell r="E8">
            <v>7.5983796296296294E-3</v>
          </cell>
          <cell r="G8">
            <v>57</v>
          </cell>
          <cell r="H8">
            <v>1.6759259259259258E-2</v>
          </cell>
          <cell r="J8">
            <v>11</v>
          </cell>
          <cell r="K8">
            <v>1.728240740740741E-2</v>
          </cell>
          <cell r="M8">
            <v>57</v>
          </cell>
          <cell r="N8">
            <v>2.6921296296296294E-2</v>
          </cell>
        </row>
        <row r="9">
          <cell r="A9">
            <v>23</v>
          </cell>
          <cell r="B9">
            <v>7.1296296296296307E-3</v>
          </cell>
          <cell r="D9">
            <v>13</v>
          </cell>
          <cell r="E9">
            <v>7.6944444444444447E-3</v>
          </cell>
          <cell r="G9">
            <v>4</v>
          </cell>
          <cell r="H9">
            <v>1.6759259259259258E-2</v>
          </cell>
          <cell r="J9">
            <v>57</v>
          </cell>
          <cell r="K9">
            <v>1.7395833333333336E-2</v>
          </cell>
          <cell r="M9">
            <v>4</v>
          </cell>
          <cell r="N9">
            <v>2.6932870370370371E-2</v>
          </cell>
        </row>
        <row r="10">
          <cell r="A10">
            <v>13</v>
          </cell>
          <cell r="B10">
            <v>7.2453703703703708E-3</v>
          </cell>
          <cell r="D10">
            <v>41</v>
          </cell>
          <cell r="E10">
            <v>7.7488425925925928E-3</v>
          </cell>
          <cell r="G10">
            <v>11</v>
          </cell>
          <cell r="H10">
            <v>1.6770833333333332E-2</v>
          </cell>
          <cell r="J10">
            <v>4</v>
          </cell>
          <cell r="K10">
            <v>1.7458333333333333E-2</v>
          </cell>
          <cell r="M10">
            <v>46</v>
          </cell>
          <cell r="N10">
            <v>2.7118055555555552E-2</v>
          </cell>
        </row>
        <row r="11">
          <cell r="A11">
            <v>26</v>
          </cell>
          <cell r="B11">
            <v>7.2453703703703708E-3</v>
          </cell>
          <cell r="D11">
            <v>46</v>
          </cell>
          <cell r="E11">
            <v>7.7962962962962968E-3</v>
          </cell>
          <cell r="G11">
            <v>13</v>
          </cell>
          <cell r="H11">
            <v>1.7002314814814814E-2</v>
          </cell>
          <cell r="J11">
            <v>77</v>
          </cell>
          <cell r="K11">
            <v>1.7692129629629631E-2</v>
          </cell>
          <cell r="M11">
            <v>13</v>
          </cell>
          <cell r="N11">
            <v>2.7476851851851853E-2</v>
          </cell>
        </row>
        <row r="12">
          <cell r="A12">
            <v>5</v>
          </cell>
          <cell r="B12">
            <v>7.3263888888888892E-3</v>
          </cell>
          <cell r="D12">
            <v>56</v>
          </cell>
          <cell r="E12">
            <v>7.8101851851851848E-3</v>
          </cell>
          <cell r="G12">
            <v>27</v>
          </cell>
          <cell r="H12">
            <v>1.7094907407407409E-2</v>
          </cell>
          <cell r="J12">
            <v>13</v>
          </cell>
          <cell r="K12">
            <v>1.7712962962962962E-2</v>
          </cell>
          <cell r="M12">
            <v>56</v>
          </cell>
          <cell r="N12">
            <v>2.7951388888888887E-2</v>
          </cell>
        </row>
        <row r="13">
          <cell r="A13">
            <v>77</v>
          </cell>
          <cell r="B13">
            <v>7.4074074074074068E-3</v>
          </cell>
          <cell r="D13">
            <v>77</v>
          </cell>
          <cell r="E13">
            <v>7.8206018518518512E-3</v>
          </cell>
          <cell r="G13">
            <v>48</v>
          </cell>
          <cell r="H13">
            <v>1.7106481481481483E-2</v>
          </cell>
          <cell r="J13">
            <v>48</v>
          </cell>
          <cell r="K13">
            <v>1.7756944444444447E-2</v>
          </cell>
          <cell r="M13">
            <v>49</v>
          </cell>
          <cell r="N13">
            <v>2.7962962962962964E-2</v>
          </cell>
        </row>
        <row r="14">
          <cell r="A14">
            <v>41</v>
          </cell>
          <cell r="B14">
            <v>7.4189814814814813E-3</v>
          </cell>
          <cell r="D14">
            <v>11</v>
          </cell>
          <cell r="E14">
            <v>7.8645833333333328E-3</v>
          </cell>
          <cell r="G14">
            <v>77</v>
          </cell>
          <cell r="H14">
            <v>1.712962962962963E-2</v>
          </cell>
          <cell r="J14">
            <v>27</v>
          </cell>
          <cell r="K14">
            <v>1.7871527777777778E-2</v>
          </cell>
          <cell r="M14">
            <v>103</v>
          </cell>
          <cell r="N14">
            <v>2.8148148148148148E-2</v>
          </cell>
        </row>
        <row r="15">
          <cell r="A15">
            <v>56</v>
          </cell>
          <cell r="B15">
            <v>7.4305555555555548E-3</v>
          </cell>
          <cell r="D15">
            <v>17</v>
          </cell>
          <cell r="E15">
            <v>7.8796296296296305E-3</v>
          </cell>
          <cell r="G15">
            <v>24</v>
          </cell>
          <cell r="H15">
            <v>1.7187499999999998E-2</v>
          </cell>
          <cell r="J15">
            <v>62</v>
          </cell>
          <cell r="K15">
            <v>1.7945601851851851E-2</v>
          </cell>
          <cell r="M15">
            <v>24</v>
          </cell>
          <cell r="N15">
            <v>2.8252314814814813E-2</v>
          </cell>
        </row>
        <row r="16">
          <cell r="A16">
            <v>29</v>
          </cell>
          <cell r="B16">
            <v>7.4421296296296293E-3</v>
          </cell>
          <cell r="D16">
            <v>24</v>
          </cell>
          <cell r="E16">
            <v>7.888888888888888E-3</v>
          </cell>
          <cell r="G16">
            <v>12</v>
          </cell>
          <cell r="H16">
            <v>1.7199074074074071E-2</v>
          </cell>
          <cell r="J16">
            <v>12</v>
          </cell>
          <cell r="K16">
            <v>1.7979166666666668E-2</v>
          </cell>
          <cell r="M16">
            <v>77</v>
          </cell>
          <cell r="N16">
            <v>2.826388888888889E-2</v>
          </cell>
        </row>
        <row r="17">
          <cell r="A17">
            <v>24</v>
          </cell>
          <cell r="B17">
            <v>7.4537037037037028E-3</v>
          </cell>
          <cell r="D17">
            <v>29</v>
          </cell>
          <cell r="E17">
            <v>7.9120370370370369E-3</v>
          </cell>
          <cell r="G17">
            <v>62</v>
          </cell>
          <cell r="H17">
            <v>1.7210648148148149E-2</v>
          </cell>
          <cell r="J17">
            <v>49</v>
          </cell>
          <cell r="K17">
            <v>1.7982638888888888E-2</v>
          </cell>
          <cell r="M17">
            <v>12</v>
          </cell>
          <cell r="N17">
            <v>2.8275462962962964E-2</v>
          </cell>
        </row>
        <row r="18">
          <cell r="A18">
            <v>46</v>
          </cell>
          <cell r="B18">
            <v>7.4652777777777781E-3</v>
          </cell>
          <cell r="D18">
            <v>62</v>
          </cell>
          <cell r="E18">
            <v>7.9479166666666674E-3</v>
          </cell>
          <cell r="G18">
            <v>49</v>
          </cell>
          <cell r="H18">
            <v>1.7280092592592593E-2</v>
          </cell>
          <cell r="J18">
            <v>20</v>
          </cell>
          <cell r="K18">
            <v>1.8024305555555554E-2</v>
          </cell>
          <cell r="M18">
            <v>48</v>
          </cell>
          <cell r="N18">
            <v>2.854166666666667E-2</v>
          </cell>
        </row>
        <row r="19">
          <cell r="A19">
            <v>11</v>
          </cell>
          <cell r="B19">
            <v>7.4884259259259262E-3</v>
          </cell>
          <cell r="D19">
            <v>23</v>
          </cell>
          <cell r="E19">
            <v>7.9826388888888881E-3</v>
          </cell>
          <cell r="G19">
            <v>41</v>
          </cell>
          <cell r="H19">
            <v>1.7291666666666667E-2</v>
          </cell>
          <cell r="J19">
            <v>24</v>
          </cell>
          <cell r="K19">
            <v>1.8078703703703704E-2</v>
          </cell>
          <cell r="M19">
            <v>20</v>
          </cell>
          <cell r="N19">
            <v>2.8784722222222225E-2</v>
          </cell>
        </row>
        <row r="20">
          <cell r="A20">
            <v>62</v>
          </cell>
          <cell r="B20">
            <v>7.5810185185185182E-3</v>
          </cell>
          <cell r="D20">
            <v>12</v>
          </cell>
          <cell r="E20">
            <v>8.0347222222222226E-3</v>
          </cell>
          <cell r="G20">
            <v>20</v>
          </cell>
          <cell r="H20">
            <v>1.7499999999999998E-2</v>
          </cell>
          <cell r="J20">
            <v>53</v>
          </cell>
          <cell r="K20">
            <v>1.8334490740740741E-2</v>
          </cell>
          <cell r="M20">
            <v>53</v>
          </cell>
          <cell r="N20">
            <v>2.8854166666666667E-2</v>
          </cell>
        </row>
        <row r="21">
          <cell r="A21">
            <v>35</v>
          </cell>
          <cell r="B21">
            <v>7.6620370370370366E-3</v>
          </cell>
          <cell r="D21">
            <v>49</v>
          </cell>
          <cell r="E21">
            <v>8.0416666666666674E-3</v>
          </cell>
          <cell r="G21">
            <v>53</v>
          </cell>
          <cell r="H21">
            <v>1.7511574074074072E-2</v>
          </cell>
          <cell r="J21">
            <v>103</v>
          </cell>
          <cell r="K21">
            <v>1.8436342592592591E-2</v>
          </cell>
          <cell r="M21">
            <v>23</v>
          </cell>
          <cell r="N21">
            <v>2.8900462962962961E-2</v>
          </cell>
        </row>
        <row r="22">
          <cell r="A22">
            <v>39</v>
          </cell>
          <cell r="B22">
            <v>7.6736111111111111E-3</v>
          </cell>
          <cell r="D22">
            <v>36</v>
          </cell>
          <cell r="E22">
            <v>8.0648148148148146E-3</v>
          </cell>
          <cell r="G22">
            <v>5</v>
          </cell>
          <cell r="H22">
            <v>1.7766203703703704E-2</v>
          </cell>
          <cell r="J22">
            <v>56</v>
          </cell>
          <cell r="K22">
            <v>1.8587962962962962E-2</v>
          </cell>
          <cell r="M22">
            <v>41</v>
          </cell>
          <cell r="N22">
            <v>2.9085648148148149E-2</v>
          </cell>
        </row>
        <row r="23">
          <cell r="A23">
            <v>36</v>
          </cell>
          <cell r="B23">
            <v>7.6851851851851847E-3</v>
          </cell>
          <cell r="D23">
            <v>48</v>
          </cell>
          <cell r="E23">
            <v>8.0821759259259267E-3</v>
          </cell>
          <cell r="G23">
            <v>103</v>
          </cell>
          <cell r="H23">
            <v>1.7858796296296296E-2</v>
          </cell>
          <cell r="J23">
            <v>41</v>
          </cell>
          <cell r="K23">
            <v>1.8689814814814815E-2</v>
          </cell>
          <cell r="M23">
            <v>62</v>
          </cell>
          <cell r="N23">
            <v>2.9282407407407406E-2</v>
          </cell>
        </row>
        <row r="24">
          <cell r="A24">
            <v>48</v>
          </cell>
          <cell r="B24">
            <v>7.69675925925926E-3</v>
          </cell>
          <cell r="D24">
            <v>5</v>
          </cell>
          <cell r="E24">
            <v>8.114583333333333E-3</v>
          </cell>
          <cell r="G24">
            <v>56</v>
          </cell>
          <cell r="H24">
            <v>1.7939814814814815E-2</v>
          </cell>
          <cell r="J24">
            <v>22</v>
          </cell>
          <cell r="K24">
            <v>1.885300925925926E-2</v>
          </cell>
          <cell r="M24">
            <v>22</v>
          </cell>
          <cell r="N24">
            <v>2.929398148148148E-2</v>
          </cell>
        </row>
        <row r="25">
          <cell r="A25">
            <v>12</v>
          </cell>
          <cell r="B25">
            <v>7.7083333333333396E-3</v>
          </cell>
          <cell r="D25">
            <v>20</v>
          </cell>
          <cell r="E25">
            <v>8.1168981481481474E-3</v>
          </cell>
          <cell r="G25">
            <v>22</v>
          </cell>
          <cell r="H25">
            <v>1.8148148148148146E-2</v>
          </cell>
          <cell r="J25">
            <v>69</v>
          </cell>
          <cell r="K25">
            <v>1.9188657407407408E-2</v>
          </cell>
          <cell r="M25">
            <v>37</v>
          </cell>
          <cell r="N25">
            <v>2.9525462962962962E-2</v>
          </cell>
        </row>
        <row r="26">
          <cell r="A26">
            <v>49</v>
          </cell>
          <cell r="B26">
            <v>7.7199074074074097E-3</v>
          </cell>
          <cell r="D26">
            <v>32</v>
          </cell>
          <cell r="E26">
            <v>8.1319444444444451E-3</v>
          </cell>
          <cell r="G26">
            <v>23</v>
          </cell>
          <cell r="H26">
            <v>1.8275462962962962E-2</v>
          </cell>
          <cell r="J26">
            <v>23</v>
          </cell>
          <cell r="K26">
            <v>1.9232638888888889E-2</v>
          </cell>
          <cell r="M26">
            <v>5</v>
          </cell>
          <cell r="N26">
            <v>2.9548611111111109E-2</v>
          </cell>
        </row>
        <row r="27">
          <cell r="A27">
            <v>27</v>
          </cell>
          <cell r="B27">
            <v>7.7314814814814902E-3</v>
          </cell>
          <cell r="D27">
            <v>27</v>
          </cell>
          <cell r="E27">
            <v>8.2210648148148147E-3</v>
          </cell>
          <cell r="G27">
            <v>36</v>
          </cell>
          <cell r="H27">
            <v>1.8449074074074073E-2</v>
          </cell>
          <cell r="J27">
            <v>37</v>
          </cell>
          <cell r="K27">
            <v>1.9512731481481482E-2</v>
          </cell>
          <cell r="M27">
            <v>63</v>
          </cell>
          <cell r="N27">
            <v>2.9641203703703701E-2</v>
          </cell>
        </row>
        <row r="28">
          <cell r="A28">
            <v>32</v>
          </cell>
          <cell r="B28">
            <v>7.7430555555555603E-3</v>
          </cell>
          <cell r="D28">
            <v>63</v>
          </cell>
          <cell r="E28">
            <v>8.2592592592592596E-3</v>
          </cell>
          <cell r="G28">
            <v>58</v>
          </cell>
          <cell r="H28">
            <v>1.8506944444444444E-2</v>
          </cell>
          <cell r="J28">
            <v>36</v>
          </cell>
          <cell r="K28">
            <v>1.9532407407407405E-2</v>
          </cell>
          <cell r="M28">
            <v>27</v>
          </cell>
          <cell r="N28">
            <v>2.97337962962963E-2</v>
          </cell>
        </row>
        <row r="29">
          <cell r="A29">
            <v>37</v>
          </cell>
          <cell r="B29">
            <v>7.75462962962964E-3</v>
          </cell>
          <cell r="D29">
            <v>53</v>
          </cell>
          <cell r="E29">
            <v>8.2835648148148148E-3</v>
          </cell>
          <cell r="G29">
            <v>69</v>
          </cell>
          <cell r="H29">
            <v>1.8518518518518521E-2</v>
          </cell>
          <cell r="J29">
            <v>5</v>
          </cell>
          <cell r="K29">
            <v>1.9601851851851853E-2</v>
          </cell>
          <cell r="M29">
            <v>32</v>
          </cell>
          <cell r="N29">
            <v>2.9837962962962965E-2</v>
          </cell>
        </row>
        <row r="30">
          <cell r="A30">
            <v>22</v>
          </cell>
          <cell r="B30">
            <v>7.7662037037037101E-3</v>
          </cell>
          <cell r="D30">
            <v>39</v>
          </cell>
          <cell r="E30">
            <v>8.3206018518518516E-3</v>
          </cell>
          <cell r="G30">
            <v>37</v>
          </cell>
          <cell r="H30">
            <v>1.8530092592592595E-2</v>
          </cell>
          <cell r="J30">
            <v>63</v>
          </cell>
          <cell r="K30">
            <v>1.9668981481481482E-2</v>
          </cell>
          <cell r="M30">
            <v>69</v>
          </cell>
          <cell r="N30">
            <v>3.0381944444444444E-2</v>
          </cell>
        </row>
        <row r="31">
          <cell r="A31">
            <v>20</v>
          </cell>
          <cell r="B31">
            <v>7.8240740740740753E-3</v>
          </cell>
          <cell r="D31">
            <v>4</v>
          </cell>
          <cell r="E31">
            <v>8.3333333333333332E-3</v>
          </cell>
          <cell r="G31">
            <v>63</v>
          </cell>
          <cell r="H31">
            <v>1.8715277777777779E-2</v>
          </cell>
          <cell r="J31">
            <v>32</v>
          </cell>
          <cell r="K31">
            <v>1.9768518518518515E-2</v>
          </cell>
          <cell r="M31">
            <v>36</v>
          </cell>
          <cell r="N31">
            <v>3.0416666666666665E-2</v>
          </cell>
        </row>
        <row r="32">
          <cell r="A32">
            <v>101</v>
          </cell>
          <cell r="B32">
            <v>7.8356481481481489E-3</v>
          </cell>
          <cell r="D32">
            <v>22</v>
          </cell>
          <cell r="E32">
            <v>8.3668981481481493E-3</v>
          </cell>
          <cell r="G32">
            <v>101</v>
          </cell>
          <cell r="H32">
            <v>1.8761574074074073E-2</v>
          </cell>
          <cell r="J32">
            <v>58</v>
          </cell>
          <cell r="K32">
            <v>1.9856481481481482E-2</v>
          </cell>
          <cell r="M32">
            <v>29</v>
          </cell>
          <cell r="N32">
            <v>3.0428240740740742E-2</v>
          </cell>
        </row>
        <row r="33">
          <cell r="A33">
            <v>53</v>
          </cell>
          <cell r="B33">
            <v>7.8472222222222207E-3</v>
          </cell>
          <cell r="D33">
            <v>69</v>
          </cell>
          <cell r="E33">
            <v>8.3865740740740741E-3</v>
          </cell>
          <cell r="G33">
            <v>32</v>
          </cell>
          <cell r="H33">
            <v>1.8993055555555558E-2</v>
          </cell>
          <cell r="J33">
            <v>101</v>
          </cell>
          <cell r="K33">
            <v>1.9978009259259261E-2</v>
          </cell>
          <cell r="M33">
            <v>58</v>
          </cell>
          <cell r="N33">
            <v>3.0706018518518521E-2</v>
          </cell>
        </row>
        <row r="34">
          <cell r="A34">
            <v>63</v>
          </cell>
          <cell r="B34">
            <v>7.8587962962962995E-3</v>
          </cell>
          <cell r="D34">
            <v>35</v>
          </cell>
          <cell r="E34">
            <v>8.4328703703703701E-3</v>
          </cell>
          <cell r="G34">
            <v>29</v>
          </cell>
          <cell r="H34">
            <v>1.9131944444444444E-2</v>
          </cell>
          <cell r="J34">
            <v>29</v>
          </cell>
          <cell r="K34">
            <v>2.0006944444444442E-2</v>
          </cell>
          <cell r="M34">
            <v>101</v>
          </cell>
          <cell r="N34">
            <v>3.107638888888889E-2</v>
          </cell>
        </row>
        <row r="35">
          <cell r="A35">
            <v>4</v>
          </cell>
          <cell r="B35">
            <v>7.9282407407407409E-3</v>
          </cell>
          <cell r="D35">
            <v>67</v>
          </cell>
          <cell r="E35">
            <v>8.4826388888888885E-3</v>
          </cell>
          <cell r="G35">
            <v>8</v>
          </cell>
          <cell r="H35">
            <v>1.9444444444444445E-2</v>
          </cell>
          <cell r="J35">
            <v>39</v>
          </cell>
          <cell r="K35">
            <v>2.0844907407407406E-2</v>
          </cell>
          <cell r="M35">
            <v>39</v>
          </cell>
          <cell r="N35">
            <v>3.1782407407407405E-2</v>
          </cell>
        </row>
        <row r="36">
          <cell r="A36">
            <v>69</v>
          </cell>
          <cell r="B36">
            <v>8.0092592592592594E-3</v>
          </cell>
          <cell r="D36">
            <v>37</v>
          </cell>
          <cell r="E36">
            <v>8.5011574074074069E-3</v>
          </cell>
          <cell r="G36">
            <v>67</v>
          </cell>
          <cell r="H36">
            <v>1.9733796296296298E-2</v>
          </cell>
          <cell r="J36">
            <v>67</v>
          </cell>
          <cell r="K36">
            <v>2.0853009259259259E-2</v>
          </cell>
          <cell r="M36">
            <v>35</v>
          </cell>
          <cell r="N36">
            <v>3.243055555555556E-2</v>
          </cell>
        </row>
        <row r="37">
          <cell r="A37">
            <v>58</v>
          </cell>
          <cell r="B37">
            <v>8.1828703703703699E-3</v>
          </cell>
          <cell r="D37">
            <v>101</v>
          </cell>
          <cell r="E37">
            <v>8.6782407407407398E-3</v>
          </cell>
          <cell r="G37">
            <v>39</v>
          </cell>
          <cell r="H37">
            <v>2.0069444444444442E-2</v>
          </cell>
          <cell r="J37">
            <v>71</v>
          </cell>
          <cell r="K37">
            <v>2.0978009259259259E-2</v>
          </cell>
          <cell r="M37">
            <v>67</v>
          </cell>
          <cell r="N37">
            <v>3.3483796296296296E-2</v>
          </cell>
        </row>
        <row r="38">
          <cell r="A38">
            <v>67</v>
          </cell>
          <cell r="B38">
            <v>8.1944444444444452E-3</v>
          </cell>
          <cell r="D38">
            <v>58</v>
          </cell>
          <cell r="E38">
            <v>8.7037037037037031E-3</v>
          </cell>
          <cell r="G38">
            <v>19</v>
          </cell>
          <cell r="H38">
            <v>2.0092592592592592E-2</v>
          </cell>
          <cell r="J38">
            <v>8</v>
          </cell>
          <cell r="K38">
            <v>2.0983796296296296E-2</v>
          </cell>
          <cell r="M38">
            <v>87</v>
          </cell>
          <cell r="N38">
            <v>3.3518518518518517E-2</v>
          </cell>
        </row>
        <row r="39">
          <cell r="A39">
            <v>87</v>
          </cell>
          <cell r="B39">
            <v>8.3912037037037045E-3</v>
          </cell>
          <cell r="D39">
            <v>71</v>
          </cell>
          <cell r="E39">
            <v>8.7928240740740744E-3</v>
          </cell>
          <cell r="G39">
            <v>71</v>
          </cell>
          <cell r="H39">
            <v>2.0312500000000001E-2</v>
          </cell>
          <cell r="J39">
            <v>87</v>
          </cell>
          <cell r="K39">
            <v>2.1696759259259259E-2</v>
          </cell>
          <cell r="M39">
            <v>8</v>
          </cell>
          <cell r="N39">
            <v>3.3587962962962965E-2</v>
          </cell>
        </row>
        <row r="40">
          <cell r="A40">
            <v>71</v>
          </cell>
          <cell r="B40">
            <v>8.4027777777777781E-3</v>
          </cell>
          <cell r="D40">
            <v>87</v>
          </cell>
          <cell r="E40">
            <v>9.015046296296297E-3</v>
          </cell>
          <cell r="G40">
            <v>87</v>
          </cell>
          <cell r="H40">
            <v>2.0347222222222221E-2</v>
          </cell>
          <cell r="J40">
            <v>72</v>
          </cell>
          <cell r="K40">
            <v>2.2122685185185186E-2</v>
          </cell>
          <cell r="M40">
            <v>40</v>
          </cell>
          <cell r="N40">
            <v>3.4374999999999996E-2</v>
          </cell>
        </row>
        <row r="41">
          <cell r="A41">
            <v>40</v>
          </cell>
          <cell r="B41">
            <v>8.5300925925925926E-3</v>
          </cell>
          <cell r="D41">
            <v>40</v>
          </cell>
          <cell r="E41">
            <v>9.2118055555555564E-3</v>
          </cell>
          <cell r="G41">
            <v>17</v>
          </cell>
          <cell r="H41">
            <v>2.0752314814814814E-2</v>
          </cell>
          <cell r="J41">
            <v>35</v>
          </cell>
          <cell r="K41">
            <v>2.2379629629629628E-2</v>
          </cell>
          <cell r="M41">
            <v>17</v>
          </cell>
          <cell r="N41">
            <v>3.4479166666666665E-2</v>
          </cell>
        </row>
        <row r="42">
          <cell r="A42">
            <v>8</v>
          </cell>
          <cell r="B42">
            <v>8.5879629629629622E-3</v>
          </cell>
          <cell r="D42">
            <v>72</v>
          </cell>
          <cell r="E42">
            <v>9.3773148148148158E-3</v>
          </cell>
          <cell r="G42">
            <v>35</v>
          </cell>
          <cell r="H42">
            <v>2.1296296296296299E-2</v>
          </cell>
          <cell r="J42">
            <v>70</v>
          </cell>
          <cell r="K42">
            <v>2.2503472222222223E-2</v>
          </cell>
          <cell r="M42">
            <v>72</v>
          </cell>
          <cell r="N42">
            <v>3.5046296296296298E-2</v>
          </cell>
        </row>
        <row r="43">
          <cell r="A43">
            <v>70</v>
          </cell>
          <cell r="B43">
            <v>8.5995370370370357E-3</v>
          </cell>
          <cell r="D43">
            <v>8</v>
          </cell>
          <cell r="E43">
            <v>9.6678240740740735E-3</v>
          </cell>
          <cell r="G43">
            <v>72</v>
          </cell>
          <cell r="H43">
            <v>2.164351851851852E-2</v>
          </cell>
          <cell r="J43">
            <v>17</v>
          </cell>
          <cell r="K43">
            <v>2.2760416666666668E-2</v>
          </cell>
          <cell r="M43">
            <v>71</v>
          </cell>
          <cell r="N43">
            <v>3.5914351851851857E-2</v>
          </cell>
        </row>
        <row r="44">
          <cell r="A44">
            <v>72</v>
          </cell>
          <cell r="B44">
            <v>8.8888888888888889E-3</v>
          </cell>
          <cell r="D44">
            <v>19</v>
          </cell>
          <cell r="E44">
            <v>9.8391203703703696E-3</v>
          </cell>
          <cell r="G44">
            <v>70</v>
          </cell>
          <cell r="H44">
            <v>2.1875000000000002E-2</v>
          </cell>
          <cell r="J44">
            <v>40</v>
          </cell>
          <cell r="K44">
            <v>2.3280092592592592E-2</v>
          </cell>
          <cell r="M44">
            <v>70</v>
          </cell>
          <cell r="N44">
            <v>3.6319444444444439E-2</v>
          </cell>
        </row>
        <row r="45">
          <cell r="A45">
            <v>19</v>
          </cell>
          <cell r="B45">
            <v>9.1435185185185178E-3</v>
          </cell>
          <cell r="D45">
            <v>70</v>
          </cell>
          <cell r="E45">
            <v>9.9328703703703697E-3</v>
          </cell>
          <cell r="G45">
            <v>40</v>
          </cell>
          <cell r="H45">
            <v>2.1909722222222223E-2</v>
          </cell>
          <cell r="J45">
            <v>88</v>
          </cell>
          <cell r="K45">
            <v>2.5495370370370366E-2</v>
          </cell>
          <cell r="M45">
            <v>19</v>
          </cell>
          <cell r="N45">
            <v>3.8564814814814816E-2</v>
          </cell>
        </row>
        <row r="46">
          <cell r="A46">
            <v>88</v>
          </cell>
          <cell r="B46">
            <v>1.1423611111111112E-2</v>
          </cell>
          <cell r="D46">
            <v>88</v>
          </cell>
          <cell r="E46">
            <v>1.2112268518518517E-2</v>
          </cell>
          <cell r="G46">
            <v>88</v>
          </cell>
          <cell r="H46">
            <v>2.3055555555555555E-2</v>
          </cell>
          <cell r="J46">
            <v>19</v>
          </cell>
          <cell r="K46">
            <v>2.5835648148148149E-2</v>
          </cell>
          <cell r="M46">
            <v>88</v>
          </cell>
          <cell r="N46">
            <v>4.0636574074074075E-2</v>
          </cell>
        </row>
        <row r="47">
          <cell r="A47">
            <v>107</v>
          </cell>
          <cell r="B47">
            <v>8.1018518518518514E-3</v>
          </cell>
          <cell r="D47">
            <v>107</v>
          </cell>
          <cell r="E47">
            <v>8.4467592592592598E-3</v>
          </cell>
          <cell r="G47">
            <v>130</v>
          </cell>
          <cell r="H47">
            <v>1.8020833333333333E-2</v>
          </cell>
          <cell r="J47">
            <v>105</v>
          </cell>
          <cell r="K47">
            <v>1.8912037037037036E-2</v>
          </cell>
          <cell r="M47">
            <v>112</v>
          </cell>
          <cell r="N47">
            <v>2.9074074074074075E-2</v>
          </cell>
        </row>
        <row r="48">
          <cell r="A48">
            <v>105</v>
          </cell>
          <cell r="B48">
            <v>8.2754629629629619E-3</v>
          </cell>
          <cell r="D48">
            <v>112</v>
          </cell>
          <cell r="E48">
            <v>8.7141203703703703E-3</v>
          </cell>
          <cell r="G48">
            <v>105</v>
          </cell>
          <cell r="H48">
            <v>1.8391203703703705E-2</v>
          </cell>
          <cell r="J48">
            <v>110</v>
          </cell>
          <cell r="K48">
            <v>1.894097222222222E-2</v>
          </cell>
          <cell r="M48">
            <v>105</v>
          </cell>
          <cell r="N48">
            <v>2.9525462962962962E-2</v>
          </cell>
        </row>
        <row r="49">
          <cell r="A49">
            <v>110</v>
          </cell>
          <cell r="B49">
            <v>8.2870370370370372E-3</v>
          </cell>
          <cell r="D49">
            <v>105</v>
          </cell>
          <cell r="E49">
            <v>8.7303240740740744E-3</v>
          </cell>
          <cell r="G49">
            <v>112</v>
          </cell>
          <cell r="H49">
            <v>1.8402777777777778E-2</v>
          </cell>
          <cell r="J49">
            <v>130</v>
          </cell>
          <cell r="K49">
            <v>1.8968750000000003E-2</v>
          </cell>
          <cell r="M49">
            <v>107</v>
          </cell>
          <cell r="N49">
            <v>2.9641203703703701E-2</v>
          </cell>
        </row>
        <row r="50">
          <cell r="A50">
            <v>130</v>
          </cell>
          <cell r="B50">
            <v>8.2986111111111108E-3</v>
          </cell>
          <cell r="D50">
            <v>110</v>
          </cell>
          <cell r="E50">
            <v>8.7754629629629623E-3</v>
          </cell>
          <cell r="G50">
            <v>110</v>
          </cell>
          <cell r="H50">
            <v>1.8414351851851852E-2</v>
          </cell>
          <cell r="J50">
            <v>107</v>
          </cell>
          <cell r="K50">
            <v>1.9142361111111113E-2</v>
          </cell>
          <cell r="M50">
            <v>110</v>
          </cell>
          <cell r="N50">
            <v>2.9872685185185183E-2</v>
          </cell>
        </row>
        <row r="51">
          <cell r="A51">
            <v>112</v>
          </cell>
          <cell r="B51">
            <v>8.3333333333333332E-3</v>
          </cell>
          <cell r="D51">
            <v>115</v>
          </cell>
          <cell r="E51">
            <v>8.7835648148148152E-3</v>
          </cell>
          <cell r="G51">
            <v>107</v>
          </cell>
          <cell r="H51">
            <v>1.8530092592592595E-2</v>
          </cell>
          <cell r="J51">
            <v>112</v>
          </cell>
          <cell r="K51">
            <v>1.9167824074074073E-2</v>
          </cell>
          <cell r="M51">
            <v>115</v>
          </cell>
          <cell r="N51">
            <v>3.1469907407407412E-2</v>
          </cell>
        </row>
        <row r="52">
          <cell r="A52">
            <v>115</v>
          </cell>
          <cell r="B52">
            <v>8.3449074074074085E-3</v>
          </cell>
          <cell r="D52">
            <v>130</v>
          </cell>
          <cell r="E52">
            <v>8.9803240740740746E-3</v>
          </cell>
          <cell r="G52">
            <v>115</v>
          </cell>
          <cell r="H52">
            <v>1.9224537037037037E-2</v>
          </cell>
          <cell r="J52">
            <v>115</v>
          </cell>
          <cell r="K52">
            <v>2.0012731481481482E-2</v>
          </cell>
          <cell r="M52">
            <v>130</v>
          </cell>
          <cell r="N52">
            <v>3.1828703703703706E-2</v>
          </cell>
        </row>
        <row r="53">
          <cell r="A53">
            <v>140</v>
          </cell>
          <cell r="B53">
            <v>8.7152777777777784E-3</v>
          </cell>
          <cell r="D53">
            <v>129</v>
          </cell>
          <cell r="E53">
            <v>9.2754629629629628E-3</v>
          </cell>
          <cell r="G53">
            <v>129</v>
          </cell>
          <cell r="H53">
            <v>1.9467592592592595E-2</v>
          </cell>
          <cell r="J53">
            <v>129</v>
          </cell>
          <cell r="K53">
            <v>2.0667824074074075E-2</v>
          </cell>
          <cell r="M53">
            <v>129</v>
          </cell>
          <cell r="N53">
            <v>3.243055555555556E-2</v>
          </cell>
        </row>
        <row r="54">
          <cell r="A54">
            <v>132</v>
          </cell>
          <cell r="B54">
            <v>8.726851851851852E-3</v>
          </cell>
          <cell r="D54">
            <v>113</v>
          </cell>
          <cell r="E54">
            <v>9.2905092592592605E-3</v>
          </cell>
          <cell r="G54">
            <v>132</v>
          </cell>
          <cell r="H54">
            <v>2.0312500000000001E-2</v>
          </cell>
          <cell r="J54">
            <v>113</v>
          </cell>
          <cell r="K54">
            <v>2.1256944444444443E-2</v>
          </cell>
          <cell r="M54">
            <v>124</v>
          </cell>
          <cell r="N54">
            <v>3.2986111111111112E-2</v>
          </cell>
        </row>
        <row r="55">
          <cell r="A55">
            <v>129</v>
          </cell>
          <cell r="B55">
            <v>8.7384259259259255E-3</v>
          </cell>
          <cell r="D55">
            <v>120</v>
          </cell>
          <cell r="E55">
            <v>9.331018518518518E-3</v>
          </cell>
          <cell r="G55">
            <v>113</v>
          </cell>
          <cell r="H55">
            <v>2.0659722222222222E-2</v>
          </cell>
          <cell r="J55">
            <v>124</v>
          </cell>
          <cell r="K55">
            <v>2.1550925925925928E-2</v>
          </cell>
          <cell r="M55">
            <v>113</v>
          </cell>
          <cell r="N55">
            <v>3.30787037037037E-2</v>
          </cell>
        </row>
        <row r="56">
          <cell r="A56">
            <v>146</v>
          </cell>
          <cell r="B56">
            <v>8.7615740740740744E-3</v>
          </cell>
          <cell r="D56">
            <v>124</v>
          </cell>
          <cell r="E56">
            <v>9.3391203703703709E-3</v>
          </cell>
          <cell r="G56">
            <v>124</v>
          </cell>
          <cell r="H56">
            <v>2.0856481481481479E-2</v>
          </cell>
          <cell r="J56">
            <v>104</v>
          </cell>
          <cell r="K56">
            <v>2.1562499999999998E-2</v>
          </cell>
          <cell r="M56">
            <v>132</v>
          </cell>
          <cell r="N56">
            <v>3.3090277777777781E-2</v>
          </cell>
        </row>
        <row r="57">
          <cell r="A57">
            <v>123</v>
          </cell>
          <cell r="B57">
            <v>8.8657407407407417E-3</v>
          </cell>
          <cell r="D57">
            <v>140</v>
          </cell>
          <cell r="E57">
            <v>9.3506944444444445E-3</v>
          </cell>
          <cell r="G57">
            <v>104</v>
          </cell>
          <cell r="H57">
            <v>2.0983796296296296E-2</v>
          </cell>
          <cell r="J57">
            <v>132</v>
          </cell>
          <cell r="K57">
            <v>2.1596064814814814E-2</v>
          </cell>
          <cell r="M57">
            <v>104</v>
          </cell>
          <cell r="N57">
            <v>3.4189814814814819E-2</v>
          </cell>
        </row>
        <row r="58">
          <cell r="A58">
            <v>124</v>
          </cell>
          <cell r="B58">
            <v>8.8773148148148153E-3</v>
          </cell>
          <cell r="D58">
            <v>142</v>
          </cell>
          <cell r="E58">
            <v>9.4004629629629629E-3</v>
          </cell>
          <cell r="G58">
            <v>140</v>
          </cell>
          <cell r="H58">
            <v>2.1041666666666667E-2</v>
          </cell>
          <cell r="J58">
            <v>120</v>
          </cell>
          <cell r="K58">
            <v>2.2059027777777778E-2</v>
          </cell>
          <cell r="M58">
            <v>109</v>
          </cell>
          <cell r="N58">
            <v>3.4722222222222224E-2</v>
          </cell>
        </row>
        <row r="59">
          <cell r="A59">
            <v>120</v>
          </cell>
          <cell r="B59">
            <v>8.8888888888888889E-3</v>
          </cell>
          <cell r="D59">
            <v>123</v>
          </cell>
          <cell r="E59">
            <v>9.4097222222222238E-3</v>
          </cell>
          <cell r="G59">
            <v>120</v>
          </cell>
          <cell r="H59">
            <v>2.1203703703703707E-2</v>
          </cell>
          <cell r="J59">
            <v>140</v>
          </cell>
          <cell r="K59">
            <v>2.2178240740740738E-2</v>
          </cell>
          <cell r="M59">
            <v>146</v>
          </cell>
          <cell r="N59">
            <v>3.5300925925925923E-2</v>
          </cell>
        </row>
        <row r="60">
          <cell r="A60">
            <v>113</v>
          </cell>
          <cell r="B60">
            <v>8.9004629629629625E-3</v>
          </cell>
          <cell r="D60">
            <v>146</v>
          </cell>
          <cell r="E60">
            <v>9.4247685185185181E-3</v>
          </cell>
          <cell r="G60">
            <v>146</v>
          </cell>
          <cell r="H60">
            <v>2.1458333333333333E-2</v>
          </cell>
          <cell r="J60">
            <v>146</v>
          </cell>
          <cell r="K60">
            <v>2.2799768518518518E-2</v>
          </cell>
          <cell r="M60">
            <v>120</v>
          </cell>
          <cell r="N60">
            <v>3.5543981481481475E-2</v>
          </cell>
        </row>
        <row r="61">
          <cell r="A61">
            <v>142</v>
          </cell>
          <cell r="B61">
            <v>8.9814814814814809E-3</v>
          </cell>
          <cell r="D61">
            <v>132</v>
          </cell>
          <cell r="E61">
            <v>9.5949074074074079E-3</v>
          </cell>
          <cell r="G61">
            <v>142</v>
          </cell>
          <cell r="H61">
            <v>2.1701388888888892E-2</v>
          </cell>
          <cell r="J61">
            <v>123</v>
          </cell>
          <cell r="K61">
            <v>2.2896990740740739E-2</v>
          </cell>
          <cell r="M61">
            <v>142</v>
          </cell>
          <cell r="N61">
            <v>3.5567129629629629E-2</v>
          </cell>
        </row>
        <row r="62">
          <cell r="A62">
            <v>109</v>
          </cell>
          <cell r="B62">
            <v>9.0509259259259258E-3</v>
          </cell>
          <cell r="D62">
            <v>104</v>
          </cell>
          <cell r="E62">
            <v>9.6122685185185183E-3</v>
          </cell>
          <cell r="G62">
            <v>109</v>
          </cell>
          <cell r="H62">
            <v>2.1990740740740741E-2</v>
          </cell>
          <cell r="J62">
            <v>142</v>
          </cell>
          <cell r="K62">
            <v>2.2983796296296294E-2</v>
          </cell>
          <cell r="M62">
            <v>140</v>
          </cell>
          <cell r="N62">
            <v>3.5787037037037034E-2</v>
          </cell>
        </row>
        <row r="63">
          <cell r="A63">
            <v>104</v>
          </cell>
          <cell r="B63">
            <v>9.0740740740740729E-3</v>
          </cell>
          <cell r="D63">
            <v>109</v>
          </cell>
          <cell r="E63">
            <v>9.6319444444444447E-3</v>
          </cell>
          <cell r="G63">
            <v>123</v>
          </cell>
          <cell r="H63">
            <v>2.2083333333333333E-2</v>
          </cell>
          <cell r="J63">
            <v>109</v>
          </cell>
          <cell r="K63">
            <v>2.3239583333333338E-2</v>
          </cell>
          <cell r="M63">
            <v>123</v>
          </cell>
          <cell r="N63">
            <v>3.6168981481481483E-2</v>
          </cell>
        </row>
        <row r="64">
          <cell r="A64">
            <v>114</v>
          </cell>
          <cell r="B64">
            <v>9.3287037037037036E-3</v>
          </cell>
          <cell r="D64">
            <v>114</v>
          </cell>
          <cell r="E64">
            <v>9.8252314814814817E-3</v>
          </cell>
          <cell r="G64">
            <v>108</v>
          </cell>
          <cell r="H64">
            <v>2.2916666666666669E-2</v>
          </cell>
          <cell r="J64">
            <v>125</v>
          </cell>
          <cell r="K64">
            <v>2.4189814814814817E-2</v>
          </cell>
          <cell r="M64">
            <v>114</v>
          </cell>
          <cell r="N64">
            <v>3.7557870370370373E-2</v>
          </cell>
        </row>
        <row r="65">
          <cell r="A65">
            <v>126</v>
          </cell>
          <cell r="B65">
            <v>9.4560185185185181E-3</v>
          </cell>
          <cell r="D65">
            <v>125</v>
          </cell>
          <cell r="E65">
            <v>9.8483796296296288E-3</v>
          </cell>
          <cell r="G65">
            <v>125</v>
          </cell>
          <cell r="H65">
            <v>2.2997685185185187E-2</v>
          </cell>
          <cell r="J65">
            <v>108</v>
          </cell>
          <cell r="K65">
            <v>2.4346064814814813E-2</v>
          </cell>
          <cell r="M65">
            <v>152</v>
          </cell>
          <cell r="N65">
            <v>3.7627314814814815E-2</v>
          </cell>
        </row>
        <row r="66">
          <cell r="A66">
            <v>125</v>
          </cell>
          <cell r="B66">
            <v>9.5486111111111101E-3</v>
          </cell>
          <cell r="D66">
            <v>126</v>
          </cell>
          <cell r="E66">
            <v>9.9201388888888898E-3</v>
          </cell>
          <cell r="G66">
            <v>126</v>
          </cell>
          <cell r="H66">
            <v>2.3587962962962963E-2</v>
          </cell>
          <cell r="J66">
            <v>73</v>
          </cell>
          <cell r="K66">
            <v>2.4796296296296292E-2</v>
          </cell>
          <cell r="M66">
            <v>108</v>
          </cell>
          <cell r="N66">
            <v>3.8148148148148146E-2</v>
          </cell>
        </row>
        <row r="67">
          <cell r="A67">
            <v>108</v>
          </cell>
          <cell r="B67">
            <v>9.9305555555555553E-3</v>
          </cell>
          <cell r="D67">
            <v>134</v>
          </cell>
          <cell r="E67">
            <v>1.0343750000000001E-2</v>
          </cell>
          <cell r="G67">
            <v>73</v>
          </cell>
          <cell r="H67">
            <v>2.361111111111111E-2</v>
          </cell>
          <cell r="J67">
            <v>126</v>
          </cell>
          <cell r="K67">
            <v>2.4809027777777781E-2</v>
          </cell>
          <cell r="M67">
            <v>125</v>
          </cell>
          <cell r="N67">
            <v>3.8240740740740742E-2</v>
          </cell>
        </row>
        <row r="68">
          <cell r="A68">
            <v>134</v>
          </cell>
          <cell r="B68">
            <v>9.9537037037037042E-3</v>
          </cell>
          <cell r="D68">
            <v>108</v>
          </cell>
          <cell r="E68">
            <v>1.0399305555555556E-2</v>
          </cell>
          <cell r="G68">
            <v>152</v>
          </cell>
          <cell r="H68">
            <v>2.390046296296296E-2</v>
          </cell>
          <cell r="J68">
            <v>114</v>
          </cell>
          <cell r="K68">
            <v>2.4901620370370373E-2</v>
          </cell>
          <cell r="M68">
            <v>73</v>
          </cell>
          <cell r="N68">
            <v>3.8530092592592595E-2</v>
          </cell>
        </row>
        <row r="69">
          <cell r="A69">
            <v>152</v>
          </cell>
          <cell r="B69">
            <v>1.0416666666666666E-2</v>
          </cell>
          <cell r="D69">
            <v>152</v>
          </cell>
          <cell r="E69">
            <v>1.0898148148148148E-2</v>
          </cell>
          <cell r="G69">
            <v>114</v>
          </cell>
          <cell r="H69">
            <v>2.4108796296296298E-2</v>
          </cell>
          <cell r="J69">
            <v>152</v>
          </cell>
          <cell r="K69">
            <v>2.4913194444444443E-2</v>
          </cell>
          <cell r="M69">
            <v>126</v>
          </cell>
          <cell r="N69">
            <v>3.8831018518518515E-2</v>
          </cell>
        </row>
        <row r="70">
          <cell r="A70">
            <v>73</v>
          </cell>
          <cell r="B70">
            <v>1.0671296296296297E-2</v>
          </cell>
          <cell r="D70">
            <v>73</v>
          </cell>
          <cell r="E70">
            <v>1.1104166666666667E-2</v>
          </cell>
          <cell r="G70">
            <v>134</v>
          </cell>
          <cell r="H70">
            <v>2.5636574074074072E-2</v>
          </cell>
          <cell r="J70">
            <v>134</v>
          </cell>
          <cell r="K70">
            <v>2.7335648148148151E-2</v>
          </cell>
          <cell r="M70">
            <v>134</v>
          </cell>
          <cell r="N70">
            <v>4.0659722222222222E-2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topLeftCell="A10" workbookViewId="0">
      <selection activeCell="A6" sqref="A1:X1048576"/>
    </sheetView>
  </sheetViews>
  <sheetFormatPr defaultRowHeight="15"/>
  <cols>
    <col min="1" max="1" width="4" customWidth="1"/>
    <col min="2" max="2" width="6.28515625" customWidth="1"/>
    <col min="3" max="3" width="20.85546875" customWidth="1"/>
    <col min="5" max="5" width="7.28515625" customWidth="1"/>
    <col min="6" max="6" width="9.140625" hidden="1" customWidth="1"/>
    <col min="7" max="7" width="16.28515625" customWidth="1"/>
    <col min="8" max="8" width="7" customWidth="1"/>
    <col min="9" max="9" width="4.28515625" customWidth="1"/>
    <col min="10" max="10" width="9.140625" hidden="1" customWidth="1"/>
    <col min="11" max="11" width="5.140625" customWidth="1"/>
    <col min="12" max="12" width="4.140625" customWidth="1"/>
    <col min="13" max="13" width="9.140625" hidden="1" customWidth="1"/>
    <col min="14" max="14" width="7.28515625" customWidth="1"/>
    <col min="15" max="15" width="4.140625" customWidth="1"/>
    <col min="16" max="16" width="0.140625" hidden="1" customWidth="1"/>
    <col min="17" max="17" width="6.7109375" customWidth="1"/>
    <col min="18" max="18" width="3.42578125" customWidth="1"/>
    <col min="19" max="19" width="0.140625" hidden="1" customWidth="1"/>
    <col min="21" max="21" width="4.140625" customWidth="1"/>
    <col min="23" max="23" width="7.7109375" customWidth="1"/>
  </cols>
  <sheetData>
    <row r="1" spans="1:24">
      <c r="A1" s="309" t="s">
        <v>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</row>
    <row r="2" spans="1:24">
      <c r="A2" s="309" t="s">
        <v>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3" spans="1:24">
      <c r="A3" s="309" t="s">
        <v>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</row>
    <row r="4" spans="1:24" ht="18">
      <c r="A4" s="310" t="s">
        <v>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</row>
    <row r="5" spans="1:24" ht="18">
      <c r="A5" s="310" t="s">
        <v>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</row>
    <row r="6" spans="1:2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307" t="s">
        <v>6</v>
      </c>
      <c r="B7" s="307"/>
      <c r="C7" s="307"/>
      <c r="D7" s="23"/>
      <c r="E7" s="23"/>
      <c r="F7" s="23"/>
      <c r="G7" s="23"/>
      <c r="H7" s="23"/>
      <c r="I7" s="24"/>
      <c r="J7" s="23"/>
      <c r="K7" s="25"/>
      <c r="L7" s="25"/>
      <c r="M7" s="25"/>
      <c r="N7" s="25"/>
      <c r="O7" s="25"/>
      <c r="P7" s="25"/>
      <c r="Q7" s="306" t="s">
        <v>5</v>
      </c>
      <c r="R7" s="306"/>
      <c r="S7" s="306"/>
      <c r="T7" s="306"/>
      <c r="U7" s="306"/>
      <c r="V7" s="306"/>
      <c r="W7" s="306"/>
      <c r="X7" s="306"/>
    </row>
    <row r="8" spans="1:24">
      <c r="A8" s="26" t="s">
        <v>48</v>
      </c>
      <c r="B8" s="26"/>
      <c r="C8" s="26"/>
      <c r="D8" s="27" t="s">
        <v>7</v>
      </c>
      <c r="E8" s="27"/>
      <c r="F8" s="27"/>
      <c r="G8" s="27"/>
      <c r="H8" s="27"/>
      <c r="I8" s="24"/>
      <c r="J8" s="23"/>
      <c r="K8" s="25"/>
      <c r="L8" s="25"/>
      <c r="M8" s="25"/>
      <c r="N8" s="25"/>
      <c r="O8" s="25"/>
      <c r="P8" s="25"/>
      <c r="Q8" s="308"/>
      <c r="R8" s="308"/>
      <c r="S8" s="308"/>
      <c r="T8" s="308"/>
      <c r="U8" s="308"/>
      <c r="V8" s="308"/>
      <c r="W8" s="308"/>
      <c r="X8" s="308"/>
    </row>
    <row r="9" spans="1:24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</row>
    <row r="10" spans="1:24">
      <c r="A10" s="308" t="s">
        <v>8</v>
      </c>
      <c r="B10" s="308"/>
      <c r="C10" s="308"/>
      <c r="D10" s="308"/>
      <c r="E10" s="27"/>
      <c r="F10" s="27"/>
      <c r="G10" s="32" t="s">
        <v>9</v>
      </c>
      <c r="H10" s="27"/>
      <c r="I10" s="28"/>
      <c r="J10" s="21"/>
      <c r="K10" s="27"/>
      <c r="L10" s="27"/>
      <c r="M10" s="27"/>
      <c r="N10" s="27"/>
      <c r="O10" s="27"/>
      <c r="P10" s="29"/>
      <c r="Q10" s="30" t="s">
        <v>42</v>
      </c>
      <c r="R10" s="30"/>
      <c r="S10" s="30"/>
      <c r="T10" s="30"/>
      <c r="U10" s="30"/>
      <c r="V10" s="29"/>
      <c r="W10" s="30"/>
      <c r="X10" s="30"/>
    </row>
    <row r="11" spans="1:24">
      <c r="A11" s="30"/>
      <c r="B11" s="30"/>
      <c r="C11" s="30"/>
      <c r="D11" s="27"/>
      <c r="E11" s="27"/>
      <c r="F11" s="27"/>
      <c r="G11" s="32"/>
      <c r="H11" s="27"/>
      <c r="I11" s="28"/>
      <c r="J11" s="21"/>
      <c r="K11" s="29"/>
      <c r="L11" s="29"/>
      <c r="M11" s="29"/>
      <c r="N11" s="29"/>
      <c r="O11" s="29"/>
      <c r="P11" s="29"/>
      <c r="Q11" s="30"/>
      <c r="R11" s="30"/>
      <c r="S11" s="30"/>
      <c r="T11" s="30"/>
      <c r="U11" s="30"/>
      <c r="V11" s="29"/>
      <c r="W11" s="29"/>
      <c r="X11" s="30"/>
    </row>
    <row r="12" spans="1:24">
      <c r="A12" s="308" t="s">
        <v>10</v>
      </c>
      <c r="B12" s="308"/>
      <c r="C12" s="308"/>
      <c r="D12" s="308"/>
      <c r="E12" s="27"/>
      <c r="F12" s="27"/>
      <c r="G12" s="32" t="s">
        <v>11</v>
      </c>
      <c r="H12" s="27"/>
      <c r="I12" s="27"/>
      <c r="J12" s="27"/>
      <c r="K12" s="27"/>
      <c r="L12" s="27"/>
      <c r="M12" s="27"/>
      <c r="N12" s="27"/>
      <c r="O12" s="27"/>
      <c r="P12" s="27"/>
      <c r="Q12" s="30" t="s">
        <v>43</v>
      </c>
      <c r="R12" s="30"/>
      <c r="S12" s="30"/>
      <c r="T12" s="30"/>
      <c r="U12" s="30"/>
      <c r="V12" s="29"/>
      <c r="W12" s="29"/>
      <c r="X12" s="30"/>
    </row>
    <row r="13" spans="1:24">
      <c r="A13" s="308"/>
      <c r="B13" s="308"/>
      <c r="C13" s="308"/>
      <c r="D13" s="308"/>
      <c r="E13" s="27"/>
      <c r="F13" s="27"/>
      <c r="G13" s="32" t="s">
        <v>12</v>
      </c>
      <c r="H13" s="27"/>
      <c r="I13" s="28"/>
      <c r="J13" s="312"/>
      <c r="K13" s="312"/>
      <c r="L13" s="312"/>
      <c r="M13" s="312"/>
      <c r="N13" s="312"/>
      <c r="O13" s="312"/>
      <c r="P13" s="312"/>
      <c r="Q13" s="30"/>
      <c r="R13" s="30"/>
      <c r="S13" s="30"/>
      <c r="T13" s="30"/>
      <c r="U13" s="30"/>
      <c r="V13" s="31"/>
      <c r="W13" s="31"/>
      <c r="X13" s="31"/>
    </row>
    <row r="14" spans="1:24">
      <c r="A14" s="30"/>
      <c r="B14" s="30"/>
      <c r="C14" s="30"/>
      <c r="D14" s="27"/>
      <c r="E14" s="27"/>
      <c r="F14" s="27"/>
      <c r="G14" s="32" t="s">
        <v>13</v>
      </c>
      <c r="H14" s="32"/>
      <c r="I14" s="33"/>
      <c r="J14" s="32"/>
      <c r="K14" s="32"/>
      <c r="L14" s="32"/>
      <c r="M14" s="32"/>
      <c r="N14" s="32"/>
      <c r="O14" s="32"/>
      <c r="P14" s="32"/>
      <c r="Q14" s="30"/>
      <c r="R14" s="30"/>
      <c r="S14" s="30"/>
      <c r="T14" s="30"/>
      <c r="U14" s="30"/>
      <c r="V14" s="30"/>
      <c r="W14" s="30"/>
      <c r="X14" s="30"/>
    </row>
    <row r="15" spans="1:24">
      <c r="A15" s="30"/>
      <c r="B15" s="30"/>
      <c r="C15" s="30"/>
      <c r="D15" s="27"/>
      <c r="E15" s="27"/>
      <c r="F15" s="27"/>
      <c r="G15" s="32"/>
      <c r="H15" s="32"/>
      <c r="I15" s="33"/>
      <c r="J15" s="32"/>
      <c r="K15" s="32"/>
      <c r="L15" s="32"/>
      <c r="M15" s="32"/>
      <c r="N15" s="32"/>
      <c r="O15" s="32"/>
      <c r="P15" s="32"/>
      <c r="Q15" s="30"/>
      <c r="R15" s="30"/>
      <c r="S15" s="30"/>
      <c r="T15" s="30"/>
      <c r="U15" s="30"/>
      <c r="V15" s="30"/>
      <c r="W15" s="30"/>
      <c r="X15" s="30"/>
    </row>
    <row r="16" spans="1:24">
      <c r="A16" s="309" t="s">
        <v>62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</row>
    <row r="17" spans="1:24" ht="15.75" thickBot="1">
      <c r="A17" s="34" t="s">
        <v>45</v>
      </c>
      <c r="B17" s="34"/>
      <c r="C17" s="4"/>
      <c r="D17" s="5"/>
      <c r="E17" s="5"/>
      <c r="F17" s="5"/>
      <c r="G17" s="5"/>
      <c r="H17" s="5"/>
      <c r="I17" s="2"/>
      <c r="K17" s="3"/>
      <c r="L17" s="3"/>
      <c r="M17" s="3"/>
      <c r="N17" s="3"/>
      <c r="O17" s="3"/>
      <c r="P17" s="3"/>
      <c r="Q17" s="6"/>
      <c r="R17" s="6"/>
      <c r="S17" s="6"/>
      <c r="T17" s="6"/>
      <c r="U17" s="6"/>
      <c r="V17" s="6"/>
      <c r="W17" s="6"/>
      <c r="X17" s="6"/>
    </row>
    <row r="18" spans="1:24" ht="29.25" customHeight="1" thickBot="1">
      <c r="A18" s="7" t="s">
        <v>14</v>
      </c>
      <c r="B18" s="9" t="s">
        <v>46</v>
      </c>
      <c r="C18" s="8" t="s">
        <v>15</v>
      </c>
      <c r="D18" s="8" t="s">
        <v>16</v>
      </c>
      <c r="E18" s="8" t="s">
        <v>47</v>
      </c>
      <c r="F18" s="35" t="s">
        <v>17</v>
      </c>
      <c r="G18" s="9" t="s">
        <v>18</v>
      </c>
      <c r="H18" s="9" t="s">
        <v>19</v>
      </c>
      <c r="I18" s="8" t="s">
        <v>20</v>
      </c>
      <c r="J18" s="42" t="s">
        <v>21</v>
      </c>
      <c r="K18" s="8" t="s">
        <v>21</v>
      </c>
      <c r="L18" s="8" t="s">
        <v>20</v>
      </c>
      <c r="M18" s="42" t="s">
        <v>22</v>
      </c>
      <c r="N18" s="9" t="s">
        <v>23</v>
      </c>
      <c r="O18" s="8" t="s">
        <v>20</v>
      </c>
      <c r="P18" s="42" t="s">
        <v>24</v>
      </c>
      <c r="Q18" s="8" t="s">
        <v>24</v>
      </c>
      <c r="R18" s="8" t="s">
        <v>20</v>
      </c>
      <c r="S18" s="35" t="s">
        <v>25</v>
      </c>
      <c r="T18" s="9" t="s">
        <v>26</v>
      </c>
      <c r="U18" s="9" t="s">
        <v>20</v>
      </c>
      <c r="V18" s="9" t="s">
        <v>27</v>
      </c>
      <c r="W18" s="9" t="s">
        <v>28</v>
      </c>
      <c r="X18" s="69" t="s">
        <v>29</v>
      </c>
    </row>
    <row r="19" spans="1:24">
      <c r="A19" s="78">
        <v>1</v>
      </c>
      <c r="B19" s="89">
        <v>124</v>
      </c>
      <c r="C19" s="92" t="s">
        <v>52</v>
      </c>
      <c r="D19" s="94" t="s">
        <v>53</v>
      </c>
      <c r="E19" s="96" t="s">
        <v>32</v>
      </c>
      <c r="F19" s="79">
        <v>124</v>
      </c>
      <c r="G19" s="98" t="s">
        <v>33</v>
      </c>
      <c r="H19" s="100">
        <f>IF([1]Финишки!$B$4=0," ",VLOOKUP(F19,[1]Финишки!$A$4:$B$100,2,FALSE))</f>
        <v>8.8773148148148153E-3</v>
      </c>
      <c r="I19" s="102">
        <v>2</v>
      </c>
      <c r="J19" s="80">
        <f>IF([1]Финишки!$E$4=0," ",VLOOKUP(F19,[1]Финишки!$D$4:$E$100,2,FALSE))</f>
        <v>9.3391203703703709E-3</v>
      </c>
      <c r="K19" s="104">
        <f>IF(J19=" "," ",J19-H19)</f>
        <v>4.6180555555555558E-4</v>
      </c>
      <c r="L19" s="102">
        <v>3</v>
      </c>
      <c r="M19" s="80">
        <f>IF([1]Финишки!$H$4=0," ",VLOOKUP(F19,[1]Финишки!$G$4:$H$100,2,FALSE))</f>
        <v>2.0856481481481479E-2</v>
      </c>
      <c r="N19" s="106">
        <f>IF(M19=" "," ",M19-J19)</f>
        <v>1.1517361111111108E-2</v>
      </c>
      <c r="O19" s="102">
        <v>1</v>
      </c>
      <c r="P19" s="80">
        <f>IF([1]Финишки!$K$4=0," ",VLOOKUP(F19,[1]Финишки!$J$4:$K$100,2,FALSE))</f>
        <v>2.1550925925925928E-2</v>
      </c>
      <c r="Q19" s="109">
        <f>IF(P19=" "," ",P19-M19)</f>
        <v>6.9444444444444892E-4</v>
      </c>
      <c r="R19" s="102">
        <v>1</v>
      </c>
      <c r="S19" s="81">
        <f>IF([1]Финишки!$M$4=0," ",VLOOKUP(F19,[1]Финишки!$M$4:$N$100,2,FALSE))</f>
        <v>3.2986111111111112E-2</v>
      </c>
      <c r="T19" s="109">
        <f>IF(S19=" "," ",S19-P19)</f>
        <v>1.1435185185185184E-2</v>
      </c>
      <c r="U19" s="102">
        <v>1</v>
      </c>
      <c r="V19" s="111">
        <f>IF([1]Финишки!$M$4=0," ",VLOOKUP(F19,[1]Финишки!$M$4:$N$100,2,FALSE))</f>
        <v>3.2986111111111112E-2</v>
      </c>
      <c r="W19" s="100">
        <v>0</v>
      </c>
      <c r="X19" s="82" t="s">
        <v>32</v>
      </c>
    </row>
    <row r="20" spans="1:24">
      <c r="A20" s="40">
        <v>2</v>
      </c>
      <c r="B20" s="43">
        <v>120</v>
      </c>
      <c r="C20" s="45" t="s">
        <v>54</v>
      </c>
      <c r="D20" s="48" t="s">
        <v>55</v>
      </c>
      <c r="E20" s="50" t="s">
        <v>36</v>
      </c>
      <c r="F20" s="10">
        <v>120</v>
      </c>
      <c r="G20" s="52" t="s">
        <v>56</v>
      </c>
      <c r="H20" s="54">
        <f>IF([1]Финишки!$B$4=0," ",VLOOKUP(F20,[1]Финишки!$A$4:$B$100,2,FALSE))</f>
        <v>8.8888888888888889E-3</v>
      </c>
      <c r="I20" s="56">
        <v>3</v>
      </c>
      <c r="J20" s="36">
        <f>IF([1]Финишки!$E$4=0," ",VLOOKUP(F20,[1]Финишки!$D$4:$E$100,2,FALSE))</f>
        <v>9.331018518518518E-3</v>
      </c>
      <c r="K20" s="58">
        <f>IF(J20=" "," ",J20-H20)</f>
        <v>4.4212962962962912E-4</v>
      </c>
      <c r="L20" s="56">
        <v>2</v>
      </c>
      <c r="M20" s="13">
        <f>IF([1]Финишки!$H$4=0," ",VLOOKUP(F20,[1]Финишки!$G$4:$H$100,2,FALSE))</f>
        <v>2.1203703703703707E-2</v>
      </c>
      <c r="N20" s="61">
        <f>IF(M20=" "," ",M20-J20)</f>
        <v>1.1872685185185189E-2</v>
      </c>
      <c r="O20" s="63">
        <v>2</v>
      </c>
      <c r="P20" s="13">
        <f>IF([1]Финишки!$K$4=0," ",VLOOKUP(F20,[1]Финишки!$J$4:$K$100,2,FALSE))</f>
        <v>2.2059027777777778E-2</v>
      </c>
      <c r="Q20" s="65">
        <f>IF(P20=" "," ",P20-M20)</f>
        <v>8.5532407407407085E-4</v>
      </c>
      <c r="R20" s="63">
        <v>3</v>
      </c>
      <c r="S20" s="37">
        <f>IF([1]Финишки!$M$4=0," ",VLOOKUP(F20,[1]Финишки!$M$4:$N$100,2,FALSE))</f>
        <v>3.5543981481481475E-2</v>
      </c>
      <c r="T20" s="65">
        <f>IF(S20=" "," ",S20-P20)</f>
        <v>1.3484953703703697E-2</v>
      </c>
      <c r="U20" s="63">
        <v>3</v>
      </c>
      <c r="V20" s="66">
        <f>IF([1]Финишки!$M$4=0," ",VLOOKUP(F20,[1]Финишки!$M$4:$N$100,2,FALSE))</f>
        <v>3.5543981481481475E-2</v>
      </c>
      <c r="W20" s="70">
        <f>V20-V19</f>
        <v>2.5578703703703631E-3</v>
      </c>
      <c r="X20" s="38" t="s">
        <v>32</v>
      </c>
    </row>
    <row r="21" spans="1:24">
      <c r="A21" s="40">
        <v>3</v>
      </c>
      <c r="B21" s="43">
        <v>123</v>
      </c>
      <c r="C21" s="45" t="s">
        <v>57</v>
      </c>
      <c r="D21" s="49">
        <v>35813</v>
      </c>
      <c r="E21" s="50" t="s">
        <v>32</v>
      </c>
      <c r="F21" s="10">
        <v>123</v>
      </c>
      <c r="G21" s="51" t="s">
        <v>56</v>
      </c>
      <c r="H21" s="54">
        <f>IF([1]Финишки!$B$4=0," ",VLOOKUP(F21,[1]Финишки!$A$4:$B$100,2,FALSE))</f>
        <v>8.8657407407407417E-3</v>
      </c>
      <c r="I21" s="56">
        <v>1</v>
      </c>
      <c r="J21" s="36">
        <f>IF([1]Финишки!$E$4=0," ",VLOOKUP(F21,[1]Финишки!$D$4:$E$100,2,FALSE))</f>
        <v>9.4097222222222238E-3</v>
      </c>
      <c r="K21" s="58">
        <f>IF(J21=" "," ",J21-H21)</f>
        <v>5.4398148148148209E-4</v>
      </c>
      <c r="L21" s="56">
        <v>5</v>
      </c>
      <c r="M21" s="13">
        <f>IF([1]Финишки!$H$4=0," ",VLOOKUP(F21,[1]Финишки!$G$4:$H$100,2,FALSE))</f>
        <v>2.2083333333333333E-2</v>
      </c>
      <c r="N21" s="61">
        <f>IF(M21=" "," ",M21-J21)</f>
        <v>1.2673611111111109E-2</v>
      </c>
      <c r="O21" s="63">
        <v>3</v>
      </c>
      <c r="P21" s="13">
        <f>IF([1]Финишки!$K$4=0," ",VLOOKUP(F21,[1]Финишки!$J$4:$K$100,2,FALSE))</f>
        <v>2.2896990740740739E-2</v>
      </c>
      <c r="Q21" s="65">
        <f>IF(P21=" "," ",P21-M21)</f>
        <v>8.136574074074053E-4</v>
      </c>
      <c r="R21" s="63">
        <v>2</v>
      </c>
      <c r="S21" s="37">
        <f>IF([1]Финишки!$M$4=0," ",VLOOKUP(F21,[1]Финишки!$M$4:$N$100,2,FALSE))</f>
        <v>3.6168981481481483E-2</v>
      </c>
      <c r="T21" s="65">
        <f>IF(S21=" "," ",S21-P21)</f>
        <v>1.3271990740740744E-2</v>
      </c>
      <c r="U21" s="63">
        <v>2</v>
      </c>
      <c r="V21" s="66">
        <f>IF([1]Финишки!$M$4=0," ",VLOOKUP(F21,[1]Финишки!$M$4:$N$100,2,FALSE))</f>
        <v>3.6168981481481483E-2</v>
      </c>
      <c r="W21" s="70">
        <f>V21-V19</f>
        <v>3.1828703703703706E-3</v>
      </c>
      <c r="X21" s="38" t="s">
        <v>32</v>
      </c>
    </row>
    <row r="22" spans="1:24">
      <c r="A22" s="77">
        <v>4</v>
      </c>
      <c r="B22" s="90">
        <v>125</v>
      </c>
      <c r="C22" s="45" t="s">
        <v>58</v>
      </c>
      <c r="D22" s="48" t="s">
        <v>59</v>
      </c>
      <c r="E22" s="50" t="s">
        <v>32</v>
      </c>
      <c r="F22" s="76">
        <v>125</v>
      </c>
      <c r="G22" s="51" t="s">
        <v>33</v>
      </c>
      <c r="H22" s="54">
        <f>IF([1]Финишки!$B$4=0," ",VLOOKUP(F22,[1]Финишки!$A$4:$B$100,2,FALSE))</f>
        <v>9.5486111111111101E-3</v>
      </c>
      <c r="I22" s="56">
        <v>5</v>
      </c>
      <c r="J22" s="36">
        <f>IF([1]Финишки!$E$4=0," ",VLOOKUP(F22,[1]Финишки!$D$4:$E$100,2,FALSE))</f>
        <v>9.8483796296296288E-3</v>
      </c>
      <c r="K22" s="58">
        <f>IF(J22=" "," ",J22-H22)</f>
        <v>2.9976851851851866E-4</v>
      </c>
      <c r="L22" s="56">
        <v>1</v>
      </c>
      <c r="M22" s="13">
        <f>IF([1]Финишки!$H$4=0," ",VLOOKUP(F22,[1]Финишки!$G$4:$H$100,2,FALSE))</f>
        <v>2.2997685185185187E-2</v>
      </c>
      <c r="N22" s="61">
        <f>IF(M22=" "," ",M22-J22)</f>
        <v>1.3149305555555558E-2</v>
      </c>
      <c r="O22" s="63">
        <v>4</v>
      </c>
      <c r="P22" s="13">
        <f>IF([1]Финишки!$K$4=0," ",VLOOKUP(F22,[1]Финишки!$J$4:$K$100,2,FALSE))</f>
        <v>2.4189814814814817E-2</v>
      </c>
      <c r="Q22" s="65">
        <f>IF(P22=" "," ",P22-M22)</f>
        <v>1.1921296296296298E-3</v>
      </c>
      <c r="R22" s="63">
        <v>4</v>
      </c>
      <c r="S22" s="37">
        <f>IF([1]Финишки!$M$4=0," ",VLOOKUP(F22,[1]Финишки!$M$4:$N$100,2,FALSE))</f>
        <v>3.8240740740740742E-2</v>
      </c>
      <c r="T22" s="65">
        <f>IF(S22=" "," ",S22-P22)</f>
        <v>1.4050925925925925E-2</v>
      </c>
      <c r="U22" s="63">
        <v>5</v>
      </c>
      <c r="V22" s="66">
        <f>IF([1]Финишки!$M$4=0," ",VLOOKUP(F22,[1]Финишки!$M$4:$N$100,2,FALSE))</f>
        <v>3.8240740740740742E-2</v>
      </c>
      <c r="W22" s="70">
        <f>V22-V19</f>
        <v>5.2546296296296299E-3</v>
      </c>
      <c r="X22" s="38" t="s">
        <v>32</v>
      </c>
    </row>
    <row r="23" spans="1:24" ht="15.75" thickBot="1">
      <c r="A23" s="83">
        <v>5</v>
      </c>
      <c r="B23" s="91">
        <v>126</v>
      </c>
      <c r="C23" s="93" t="s">
        <v>60</v>
      </c>
      <c r="D23" s="95" t="s">
        <v>61</v>
      </c>
      <c r="E23" s="97" t="s">
        <v>32</v>
      </c>
      <c r="F23" s="84">
        <v>126</v>
      </c>
      <c r="G23" s="99" t="s">
        <v>56</v>
      </c>
      <c r="H23" s="101">
        <f>IF([1]Финишки!$B$4=0," ",VLOOKUP(F23,[1]Финишки!$A$4:$B$100,2,FALSE))</f>
        <v>9.4560185185185181E-3</v>
      </c>
      <c r="I23" s="103">
        <v>4</v>
      </c>
      <c r="J23" s="85">
        <f>IF([1]Финишки!$E$4=0," ",VLOOKUP(F23,[1]Финишки!$D$4:$E$100,2,FALSE))</f>
        <v>9.9201388888888898E-3</v>
      </c>
      <c r="K23" s="105">
        <f>IF(J23=" "," ",J23-H23)</f>
        <v>4.6412037037037168E-4</v>
      </c>
      <c r="L23" s="103">
        <v>4</v>
      </c>
      <c r="M23" s="86">
        <f>IF([1]Финишки!$H$4=0," ",VLOOKUP(F23,[1]Финишки!$G$4:$H$100,2,FALSE))</f>
        <v>2.3587962962962963E-2</v>
      </c>
      <c r="N23" s="107">
        <f>IF(M23=" "," ",M23-J23)</f>
        <v>1.3667824074074074E-2</v>
      </c>
      <c r="O23" s="108">
        <v>5</v>
      </c>
      <c r="P23" s="86">
        <f>IF([1]Финишки!$K$4=0," ",VLOOKUP(F23,[1]Финишки!$J$4:$K$100,2,FALSE))</f>
        <v>2.4809027777777781E-2</v>
      </c>
      <c r="Q23" s="110">
        <f>IF(P23=" "," ",P23-M23)</f>
        <v>1.2210648148148172E-3</v>
      </c>
      <c r="R23" s="108">
        <v>5</v>
      </c>
      <c r="S23" s="87">
        <f>IF([1]Финишки!$M$4=0," ",VLOOKUP(F23,[1]Финишки!$M$4:$N$100,2,FALSE))</f>
        <v>3.8831018518518515E-2</v>
      </c>
      <c r="T23" s="110">
        <f>IF(S23=" "," ",S23-P23)</f>
        <v>1.4021990740740734E-2</v>
      </c>
      <c r="U23" s="108">
        <v>4</v>
      </c>
      <c r="V23" s="112">
        <f>IF([1]Финишки!$M$4=0," ",VLOOKUP(F23,[1]Финишки!$M$4:$N$100,2,FALSE))</f>
        <v>3.8831018518518515E-2</v>
      </c>
      <c r="W23" s="113">
        <f>V23-V19</f>
        <v>5.8449074074074028E-3</v>
      </c>
      <c r="X23" s="88" t="s">
        <v>32</v>
      </c>
    </row>
    <row r="26" spans="1:24">
      <c r="A26" s="308" t="s">
        <v>8</v>
      </c>
      <c r="B26" s="308"/>
      <c r="C26" s="308"/>
      <c r="D26" s="308"/>
      <c r="E26" t="s">
        <v>49</v>
      </c>
    </row>
    <row r="28" spans="1:24">
      <c r="A28" t="s">
        <v>40</v>
      </c>
      <c r="E28" t="s">
        <v>50</v>
      </c>
    </row>
    <row r="30" spans="1:24">
      <c r="A30" t="s">
        <v>41</v>
      </c>
      <c r="E30" t="s">
        <v>51</v>
      </c>
    </row>
  </sheetData>
  <mergeCells count="16">
    <mergeCell ref="A16:X16"/>
    <mergeCell ref="A26:D26"/>
    <mergeCell ref="Q8:X8"/>
    <mergeCell ref="A9:P9"/>
    <mergeCell ref="Q9:X9"/>
    <mergeCell ref="A10:D10"/>
    <mergeCell ref="A12:D12"/>
    <mergeCell ref="A13:D13"/>
    <mergeCell ref="J13:P13"/>
    <mergeCell ref="A7:C7"/>
    <mergeCell ref="Q7:X7"/>
    <mergeCell ref="A1:X1"/>
    <mergeCell ref="A2:X2"/>
    <mergeCell ref="A3:X3"/>
    <mergeCell ref="A4:X4"/>
    <mergeCell ref="A5:X5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5"/>
  <sheetViews>
    <sheetView topLeftCell="A16" workbookViewId="0">
      <selection activeCell="K33" sqref="K33"/>
    </sheetView>
  </sheetViews>
  <sheetFormatPr defaultRowHeight="15"/>
  <cols>
    <col min="1" max="1" width="4" customWidth="1"/>
    <col min="2" max="2" width="6.28515625" customWidth="1"/>
    <col min="3" max="3" width="20.85546875" customWidth="1"/>
    <col min="5" max="5" width="7.140625" customWidth="1"/>
    <col min="6" max="6" width="10.42578125" hidden="1" customWidth="1"/>
    <col min="7" max="7" width="18.7109375" customWidth="1"/>
    <col min="8" max="8" width="7" customWidth="1"/>
    <col min="9" max="9" width="4.28515625" customWidth="1"/>
    <col min="10" max="10" width="9.140625" hidden="1" customWidth="1"/>
    <col min="11" max="11" width="5.140625" customWidth="1"/>
    <col min="12" max="12" width="4.140625" customWidth="1"/>
    <col min="13" max="13" width="9.140625" hidden="1" customWidth="1"/>
    <col min="14" max="14" width="7.28515625" customWidth="1"/>
    <col min="15" max="15" width="4.140625" customWidth="1"/>
    <col min="16" max="16" width="0.140625" hidden="1" customWidth="1"/>
    <col min="17" max="17" width="6.28515625" customWidth="1"/>
    <col min="18" max="18" width="3.42578125" customWidth="1"/>
    <col min="19" max="19" width="0.140625" hidden="1" customWidth="1"/>
    <col min="20" max="20" width="8" customWidth="1"/>
    <col min="21" max="21" width="4.140625" customWidth="1"/>
    <col min="22" max="22" width="8" customWidth="1"/>
    <col min="23" max="23" width="7.7109375" customWidth="1"/>
  </cols>
  <sheetData>
    <row r="1" spans="1:24">
      <c r="A1" s="309" t="s">
        <v>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</row>
    <row r="2" spans="1:24">
      <c r="A2" s="309" t="s">
        <v>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3" spans="1:24">
      <c r="A3" s="309" t="s">
        <v>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</row>
    <row r="4" spans="1:24" ht="18">
      <c r="A4" s="310" t="s">
        <v>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</row>
    <row r="5" spans="1:24" ht="18">
      <c r="A5" s="310" t="s">
        <v>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</row>
    <row r="6" spans="1:2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307" t="s">
        <v>6</v>
      </c>
      <c r="B7" s="307"/>
      <c r="C7" s="307"/>
      <c r="D7" s="23"/>
      <c r="E7" s="23"/>
      <c r="F7" s="23"/>
      <c r="G7" s="23"/>
      <c r="H7" s="23"/>
      <c r="I7" s="24"/>
      <c r="J7" s="23"/>
      <c r="K7" s="25"/>
      <c r="L7" s="25"/>
      <c r="M7" s="25"/>
      <c r="N7" s="25"/>
      <c r="O7" s="25"/>
      <c r="P7" s="25"/>
      <c r="Q7" s="306" t="s">
        <v>5</v>
      </c>
      <c r="R7" s="306"/>
      <c r="S7" s="306"/>
      <c r="T7" s="306"/>
      <c r="U7" s="306"/>
      <c r="V7" s="306"/>
      <c r="W7" s="306"/>
      <c r="X7" s="306"/>
    </row>
    <row r="8" spans="1:24">
      <c r="A8" s="26" t="s">
        <v>48</v>
      </c>
      <c r="B8" s="26"/>
      <c r="C8" s="26"/>
      <c r="D8" s="27" t="s">
        <v>7</v>
      </c>
      <c r="E8" s="27"/>
      <c r="F8" s="27"/>
      <c r="G8" s="27"/>
      <c r="H8" s="27"/>
      <c r="I8" s="24"/>
      <c r="J8" s="23"/>
      <c r="K8" s="25"/>
      <c r="L8" s="25"/>
      <c r="M8" s="25"/>
      <c r="N8" s="25"/>
      <c r="O8" s="25"/>
      <c r="P8" s="25"/>
      <c r="Q8" s="308"/>
      <c r="R8" s="308"/>
      <c r="S8" s="308"/>
      <c r="T8" s="308"/>
      <c r="U8" s="308"/>
      <c r="V8" s="308"/>
      <c r="W8" s="308"/>
      <c r="X8" s="308"/>
    </row>
    <row r="9" spans="1:24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</row>
    <row r="10" spans="1:24">
      <c r="A10" s="308" t="s">
        <v>8</v>
      </c>
      <c r="B10" s="308"/>
      <c r="C10" s="308"/>
      <c r="D10" s="308"/>
      <c r="E10" s="27"/>
      <c r="F10" s="27"/>
      <c r="G10" s="32" t="s">
        <v>9</v>
      </c>
      <c r="H10" s="27"/>
      <c r="I10" s="28"/>
      <c r="J10" s="21"/>
      <c r="K10" s="27"/>
      <c r="L10" s="27"/>
      <c r="M10" s="27"/>
      <c r="N10" s="27"/>
      <c r="O10" s="27"/>
      <c r="P10" s="29"/>
      <c r="Q10" s="30" t="s">
        <v>42</v>
      </c>
      <c r="R10" s="30"/>
      <c r="S10" s="30"/>
      <c r="T10" s="30"/>
      <c r="U10" s="30"/>
      <c r="V10" s="29"/>
      <c r="W10" s="30"/>
      <c r="X10" s="30"/>
    </row>
    <row r="11" spans="1:24">
      <c r="A11" s="30"/>
      <c r="B11" s="30"/>
      <c r="C11" s="30"/>
      <c r="D11" s="27"/>
      <c r="E11" s="27"/>
      <c r="F11" s="27"/>
      <c r="G11" s="32"/>
      <c r="H11" s="27"/>
      <c r="I11" s="28"/>
      <c r="J11" s="21"/>
      <c r="K11" s="29"/>
      <c r="L11" s="29"/>
      <c r="M11" s="29"/>
      <c r="N11" s="29"/>
      <c r="O11" s="29"/>
      <c r="P11" s="29"/>
      <c r="Q11" s="30"/>
      <c r="R11" s="30"/>
      <c r="S11" s="30"/>
      <c r="T11" s="30"/>
      <c r="U11" s="30"/>
      <c r="V11" s="29"/>
      <c r="W11" s="29"/>
      <c r="X11" s="30"/>
    </row>
    <row r="12" spans="1:24">
      <c r="A12" s="308" t="s">
        <v>10</v>
      </c>
      <c r="B12" s="308"/>
      <c r="C12" s="308"/>
      <c r="D12" s="308"/>
      <c r="E12" s="27"/>
      <c r="F12" s="27"/>
      <c r="G12" s="32" t="s">
        <v>11</v>
      </c>
      <c r="H12" s="27"/>
      <c r="I12" s="27"/>
      <c r="J12" s="27"/>
      <c r="K12" s="27"/>
      <c r="L12" s="27"/>
      <c r="M12" s="27"/>
      <c r="N12" s="27"/>
      <c r="O12" s="27"/>
      <c r="P12" s="27"/>
      <c r="Q12" s="30" t="s">
        <v>43</v>
      </c>
      <c r="R12" s="30"/>
      <c r="S12" s="30"/>
      <c r="T12" s="30"/>
      <c r="U12" s="30"/>
      <c r="V12" s="29"/>
      <c r="W12" s="29"/>
      <c r="X12" s="30"/>
    </row>
    <row r="13" spans="1:24">
      <c r="A13" s="308"/>
      <c r="B13" s="308"/>
      <c r="C13" s="308"/>
      <c r="D13" s="308"/>
      <c r="E13" s="27"/>
      <c r="F13" s="27"/>
      <c r="G13" s="32" t="s">
        <v>12</v>
      </c>
      <c r="H13" s="27"/>
      <c r="I13" s="28"/>
      <c r="J13" s="312"/>
      <c r="K13" s="312"/>
      <c r="L13" s="312"/>
      <c r="M13" s="312"/>
      <c r="N13" s="312"/>
      <c r="O13" s="312"/>
      <c r="P13" s="312"/>
      <c r="Q13" s="30"/>
      <c r="R13" s="30"/>
      <c r="S13" s="30"/>
      <c r="T13" s="30"/>
      <c r="U13" s="30"/>
      <c r="V13" s="31"/>
      <c r="W13" s="31"/>
      <c r="X13" s="31"/>
    </row>
    <row r="14" spans="1:24">
      <c r="A14" s="30"/>
      <c r="B14" s="30"/>
      <c r="C14" s="30"/>
      <c r="D14" s="27"/>
      <c r="E14" s="27"/>
      <c r="F14" s="27"/>
      <c r="G14" s="32" t="s">
        <v>13</v>
      </c>
      <c r="H14" s="32"/>
      <c r="I14" s="33"/>
      <c r="J14" s="32"/>
      <c r="K14" s="32"/>
      <c r="L14" s="32"/>
      <c r="M14" s="32"/>
      <c r="N14" s="32"/>
      <c r="O14" s="32"/>
      <c r="P14" s="32"/>
      <c r="Q14" s="30"/>
      <c r="R14" s="30"/>
      <c r="S14" s="30"/>
      <c r="T14" s="30"/>
      <c r="U14" s="30"/>
      <c r="V14" s="30"/>
      <c r="W14" s="30"/>
      <c r="X14" s="30"/>
    </row>
    <row r="15" spans="1:24">
      <c r="A15" s="30"/>
      <c r="B15" s="30"/>
      <c r="C15" s="30"/>
      <c r="D15" s="27"/>
      <c r="E15" s="27"/>
      <c r="F15" s="27"/>
      <c r="G15" s="32"/>
      <c r="H15" s="32"/>
      <c r="I15" s="33"/>
      <c r="J15" s="32"/>
      <c r="K15" s="32"/>
      <c r="L15" s="32"/>
      <c r="M15" s="32"/>
      <c r="N15" s="32"/>
      <c r="O15" s="32"/>
      <c r="P15" s="32"/>
      <c r="Q15" s="30"/>
      <c r="R15" s="30"/>
      <c r="S15" s="30"/>
      <c r="T15" s="30"/>
      <c r="U15" s="30"/>
      <c r="V15" s="30"/>
      <c r="W15" s="30"/>
      <c r="X15" s="30"/>
    </row>
    <row r="16" spans="1:24">
      <c r="A16" s="309" t="s">
        <v>63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</row>
    <row r="17" spans="1:24" ht="15.75" thickBot="1">
      <c r="A17" s="34" t="s">
        <v>45</v>
      </c>
      <c r="B17" s="34"/>
      <c r="C17" s="4"/>
      <c r="D17" s="5"/>
      <c r="E17" s="5"/>
      <c r="F17" s="5"/>
      <c r="G17" s="5"/>
      <c r="H17" s="5"/>
      <c r="I17" s="2"/>
      <c r="K17" s="3"/>
      <c r="L17" s="3"/>
      <c r="M17" s="3"/>
      <c r="N17" s="3"/>
      <c r="O17" s="3"/>
      <c r="P17" s="3"/>
      <c r="Q17" s="6"/>
      <c r="R17" s="6"/>
      <c r="S17" s="6"/>
      <c r="T17" s="6"/>
      <c r="U17" s="6"/>
      <c r="V17" s="6"/>
      <c r="W17" s="6"/>
      <c r="X17" s="6"/>
    </row>
    <row r="18" spans="1:24" ht="30" customHeight="1" thickBot="1">
      <c r="A18" s="7" t="s">
        <v>14</v>
      </c>
      <c r="B18" s="9" t="s">
        <v>46</v>
      </c>
      <c r="C18" s="8" t="s">
        <v>15</v>
      </c>
      <c r="D18" s="8" t="s">
        <v>16</v>
      </c>
      <c r="E18" s="8" t="s">
        <v>47</v>
      </c>
      <c r="F18" s="35" t="s">
        <v>17</v>
      </c>
      <c r="G18" s="9" t="s">
        <v>18</v>
      </c>
      <c r="H18" s="9" t="s">
        <v>19</v>
      </c>
      <c r="I18" s="8" t="s">
        <v>20</v>
      </c>
      <c r="J18" s="42" t="s">
        <v>21</v>
      </c>
      <c r="K18" s="8" t="s">
        <v>21</v>
      </c>
      <c r="L18" s="8" t="s">
        <v>20</v>
      </c>
      <c r="M18" s="42" t="s">
        <v>22</v>
      </c>
      <c r="N18" s="9" t="s">
        <v>23</v>
      </c>
      <c r="O18" s="8" t="s">
        <v>20</v>
      </c>
      <c r="P18" s="42" t="s">
        <v>24</v>
      </c>
      <c r="Q18" s="8" t="s">
        <v>24</v>
      </c>
      <c r="R18" s="8" t="s">
        <v>20</v>
      </c>
      <c r="S18" s="35" t="s">
        <v>25</v>
      </c>
      <c r="T18" s="9" t="s">
        <v>26</v>
      </c>
      <c r="U18" s="9" t="s">
        <v>20</v>
      </c>
      <c r="V18" s="9" t="s">
        <v>27</v>
      </c>
      <c r="W18" s="9" t="s">
        <v>28</v>
      </c>
      <c r="X18" s="69" t="s">
        <v>29</v>
      </c>
    </row>
    <row r="19" spans="1:24">
      <c r="A19" s="78">
        <v>1</v>
      </c>
      <c r="B19" s="89">
        <v>103</v>
      </c>
      <c r="C19" s="92" t="s">
        <v>64</v>
      </c>
      <c r="D19" s="124">
        <v>35098</v>
      </c>
      <c r="E19" s="96" t="s">
        <v>32</v>
      </c>
      <c r="F19" s="79">
        <v>103</v>
      </c>
      <c r="G19" s="98" t="s">
        <v>33</v>
      </c>
      <c r="H19" s="100">
        <f>IF([1]Финишки!$B$4=0," ",VLOOKUP(F19,[1]Финишки!$A$4:$B$100,2,FALSE))</f>
        <v>7.0254629629629634E-3</v>
      </c>
      <c r="I19" s="102">
        <v>1</v>
      </c>
      <c r="J19" s="80">
        <f>IF([1]Финишки!$E$4=0," ",VLOOKUP(F19,[1]Финишки!$D$4:$E$100,2,FALSE))</f>
        <v>7.4282407407407413E-3</v>
      </c>
      <c r="K19" s="104">
        <f t="shared" ref="K19:K27" si="0">IF(J19=" "," ",J19-H19)</f>
        <v>4.0277777777777794E-4</v>
      </c>
      <c r="L19" s="102">
        <v>4</v>
      </c>
      <c r="M19" s="80">
        <f>IF([1]Финишки!$H$4=0," ",VLOOKUP(F19,[1]Финишки!$G$4:$H$100,2,FALSE))</f>
        <v>1.7858796296296296E-2</v>
      </c>
      <c r="N19" s="106">
        <f t="shared" ref="N19:N27" si="1">IF(M19=" "," ",M19-J19)</f>
        <v>1.0430555555555554E-2</v>
      </c>
      <c r="O19" s="102">
        <v>3</v>
      </c>
      <c r="P19" s="80">
        <f>IF([1]Финишки!$K$4=0," ",VLOOKUP(F19,[1]Финишки!$J$4:$K$100,2,FALSE))</f>
        <v>1.8436342592592591E-2</v>
      </c>
      <c r="Q19" s="104">
        <f t="shared" ref="Q19:Q27" si="2">IF(P19=" "," ",P19-M19)</f>
        <v>5.7754629629629475E-4</v>
      </c>
      <c r="R19" s="102">
        <v>3</v>
      </c>
      <c r="S19" s="81">
        <f>IF([1]Финишки!$M$4=0," ",VLOOKUP(F19,[1]Финишки!$M$4:$N$100,2,FALSE))</f>
        <v>2.8148148148148148E-2</v>
      </c>
      <c r="T19" s="109">
        <f t="shared" ref="T19:T27" si="3">IF(S19=" "," ",S19-P19)</f>
        <v>9.7118055555555569E-3</v>
      </c>
      <c r="U19" s="102">
        <v>1</v>
      </c>
      <c r="V19" s="111">
        <f>IF([1]Финишки!$M$4=0," ",VLOOKUP(F19,[1]Финишки!$M$4:$N$100,2,FALSE))</f>
        <v>2.8148148148148148E-2</v>
      </c>
      <c r="W19" s="100">
        <v>0</v>
      </c>
      <c r="X19" s="82" t="s">
        <v>32</v>
      </c>
    </row>
    <row r="20" spans="1:24">
      <c r="A20" s="40">
        <v>2</v>
      </c>
      <c r="B20" s="43">
        <v>77</v>
      </c>
      <c r="C20" s="45" t="s">
        <v>65</v>
      </c>
      <c r="D20" s="49">
        <v>35417</v>
      </c>
      <c r="E20" s="50" t="s">
        <v>32</v>
      </c>
      <c r="F20" s="10">
        <v>77</v>
      </c>
      <c r="G20" s="52" t="s">
        <v>56</v>
      </c>
      <c r="H20" s="54">
        <f>IF([1]Финишки!$B$4=0," ",VLOOKUP(F20,[1]Финишки!$A$4:$B$100,2,FALSE))</f>
        <v>7.4074074074074068E-3</v>
      </c>
      <c r="I20" s="56">
        <v>2</v>
      </c>
      <c r="J20" s="36">
        <f>IF([1]Финишки!$E$4=0," ",VLOOKUP(F20,[1]Финишки!$D$4:$E$100,2,FALSE))</f>
        <v>7.8206018518518512E-3</v>
      </c>
      <c r="K20" s="58">
        <f t="shared" si="0"/>
        <v>4.1319444444444433E-4</v>
      </c>
      <c r="L20" s="56">
        <v>5</v>
      </c>
      <c r="M20" s="13">
        <f>IF([1]Финишки!$H$4=0," ",VLOOKUP(F20,[1]Финишки!$G$4:$H$100,2,FALSE))</f>
        <v>1.712962962962963E-2</v>
      </c>
      <c r="N20" s="61">
        <f t="shared" si="1"/>
        <v>9.3090277777777789E-3</v>
      </c>
      <c r="O20" s="63">
        <v>1</v>
      </c>
      <c r="P20" s="13">
        <f>IF([1]Финишки!$K$4=0," ",VLOOKUP(F20,[1]Финишки!$J$4:$K$100,2,FALSE))</f>
        <v>1.7692129629629631E-2</v>
      </c>
      <c r="Q20" s="58">
        <f t="shared" si="2"/>
        <v>5.625000000000005E-4</v>
      </c>
      <c r="R20" s="63">
        <v>2</v>
      </c>
      <c r="S20" s="37">
        <f>IF([1]Финишки!$M$4=0," ",VLOOKUP(F20,[1]Финишки!$M$4:$N$100,2,FALSE))</f>
        <v>2.826388888888889E-2</v>
      </c>
      <c r="T20" s="65">
        <f t="shared" si="3"/>
        <v>1.057175925925926E-2</v>
      </c>
      <c r="U20" s="63">
        <v>2</v>
      </c>
      <c r="V20" s="66">
        <f>IF([1]Финишки!$M$4=0," ",VLOOKUP(F20,[1]Финишки!$M$4:$N$100,2,FALSE))</f>
        <v>2.826388888888889E-2</v>
      </c>
      <c r="W20" s="70">
        <f>V20-V19</f>
        <v>1.1574074074074264E-4</v>
      </c>
      <c r="X20" s="39" t="s">
        <v>32</v>
      </c>
    </row>
    <row r="21" spans="1:24">
      <c r="A21" s="40">
        <v>3</v>
      </c>
      <c r="B21" s="120">
        <v>69</v>
      </c>
      <c r="C21" s="45" t="s">
        <v>66</v>
      </c>
      <c r="D21" s="49">
        <v>35294</v>
      </c>
      <c r="E21" s="50"/>
      <c r="F21" s="117">
        <v>69</v>
      </c>
      <c r="G21" s="51" t="s">
        <v>67</v>
      </c>
      <c r="H21" s="54">
        <f>IF([1]Финишки!$B$4=0," ",VLOOKUP(F21,[1]Финишки!$A$4:$B$100,2,FALSE))</f>
        <v>8.0092592592592594E-3</v>
      </c>
      <c r="I21" s="56">
        <v>3</v>
      </c>
      <c r="J21" s="36">
        <f>IF([1]Финишки!$E$4=0," ",VLOOKUP(F21,[1]Финишки!$D$4:$E$100,2,FALSE))</f>
        <v>8.3865740740740741E-3</v>
      </c>
      <c r="K21" s="58">
        <f t="shared" si="0"/>
        <v>3.773148148148147E-4</v>
      </c>
      <c r="L21" s="56">
        <v>2</v>
      </c>
      <c r="M21" s="13">
        <f>IF([1]Финишки!$H$4=0," ",VLOOKUP(F21,[1]Финишки!$G$4:$H$100,2,FALSE))</f>
        <v>1.8518518518518521E-2</v>
      </c>
      <c r="N21" s="61">
        <f t="shared" si="1"/>
        <v>1.0131944444444447E-2</v>
      </c>
      <c r="O21" s="63">
        <v>2</v>
      </c>
      <c r="P21" s="13">
        <f>IF([1]Финишки!$K$4=0," ",VLOOKUP(F21,[1]Финишки!$J$4:$K$100,2,FALSE))</f>
        <v>1.9188657407407408E-2</v>
      </c>
      <c r="Q21" s="58">
        <f t="shared" si="2"/>
        <v>6.7013888888888679E-4</v>
      </c>
      <c r="R21" s="63">
        <v>6</v>
      </c>
      <c r="S21" s="37">
        <f>IF([1]Финишки!$M$4=0," ",VLOOKUP(F21,[1]Финишки!$M$4:$N$100,2,FALSE))</f>
        <v>3.0381944444444444E-2</v>
      </c>
      <c r="T21" s="65">
        <f t="shared" si="3"/>
        <v>1.1193287037037036E-2</v>
      </c>
      <c r="U21" s="63">
        <v>3</v>
      </c>
      <c r="V21" s="66">
        <f>IF([1]Финишки!$M$4=0," ",VLOOKUP(F21,[1]Финишки!$M$4:$N$100,2,FALSE))</f>
        <v>3.0381944444444444E-2</v>
      </c>
      <c r="W21" s="70">
        <f>V21-V19</f>
        <v>2.2337962962962962E-3</v>
      </c>
      <c r="X21" s="39" t="s">
        <v>32</v>
      </c>
    </row>
    <row r="22" spans="1:24">
      <c r="A22" s="77">
        <v>4</v>
      </c>
      <c r="B22" s="90">
        <v>67</v>
      </c>
      <c r="C22" s="45" t="s">
        <v>68</v>
      </c>
      <c r="D22" s="49">
        <v>35215</v>
      </c>
      <c r="E22" s="50"/>
      <c r="F22" s="76">
        <v>67</v>
      </c>
      <c r="G22" s="52" t="s">
        <v>67</v>
      </c>
      <c r="H22" s="54">
        <f>IF([1]Финишки!$B$4=0," ",VLOOKUP(F22,[1]Финишки!$A$4:$B$100,2,FALSE))</f>
        <v>8.1944444444444452E-3</v>
      </c>
      <c r="I22" s="56">
        <v>4</v>
      </c>
      <c r="J22" s="36">
        <f>IF([1]Финишки!$E$4=0," ",VLOOKUP(F22,[1]Финишки!$D$4:$E$100,2,FALSE))</f>
        <v>8.4826388888888885E-3</v>
      </c>
      <c r="K22" s="58">
        <f t="shared" si="0"/>
        <v>2.8819444444444335E-4</v>
      </c>
      <c r="L22" s="56">
        <v>1</v>
      </c>
      <c r="M22" s="13">
        <f>IF([1]Финишки!$H$4=0," ",VLOOKUP(F22,[1]Финишки!$G$4:$H$100,2,FALSE))</f>
        <v>1.9733796296296298E-2</v>
      </c>
      <c r="N22" s="61">
        <f t="shared" si="1"/>
        <v>1.1251157407407409E-2</v>
      </c>
      <c r="O22" s="63">
        <v>5</v>
      </c>
      <c r="P22" s="13">
        <f>IF([1]Финишки!$K$4=0," ",VLOOKUP(F22,[1]Финишки!$J$4:$K$100,2,FALSE))</f>
        <v>2.0853009259259259E-2</v>
      </c>
      <c r="Q22" s="65">
        <f t="shared" si="2"/>
        <v>1.1192129629629607E-3</v>
      </c>
      <c r="R22" s="63">
        <v>7</v>
      </c>
      <c r="S22" s="37">
        <f>IF([1]Финишки!$M$4=0," ",VLOOKUP(F22,[1]Финишки!$M$4:$N$100,2,FALSE))</f>
        <v>3.3483796296296296E-2</v>
      </c>
      <c r="T22" s="65">
        <f t="shared" si="3"/>
        <v>1.2630787037037038E-2</v>
      </c>
      <c r="U22" s="63">
        <v>5</v>
      </c>
      <c r="V22" s="66">
        <f>IF([1]Финишки!$M$4=0," ",VLOOKUP(F22,[1]Финишки!$M$4:$N$100,2,FALSE))</f>
        <v>3.3483796296296296E-2</v>
      </c>
      <c r="W22" s="70">
        <f>V22-V19</f>
        <v>5.3356481481481484E-3</v>
      </c>
      <c r="X22" s="39" t="s">
        <v>32</v>
      </c>
    </row>
    <row r="23" spans="1:24">
      <c r="A23" s="77">
        <v>5</v>
      </c>
      <c r="B23" s="90">
        <v>87</v>
      </c>
      <c r="C23" s="45" t="s">
        <v>69</v>
      </c>
      <c r="D23" s="125">
        <v>1998</v>
      </c>
      <c r="E23" s="50" t="s">
        <v>32</v>
      </c>
      <c r="F23" s="76">
        <v>87</v>
      </c>
      <c r="G23" s="51" t="s">
        <v>56</v>
      </c>
      <c r="H23" s="54">
        <f>IF([1]Финишки!$B$4=0," ",VLOOKUP(F23,[1]Финишки!$A$4:$B$100,2,FALSE))</f>
        <v>8.3912037037037045E-3</v>
      </c>
      <c r="I23" s="56">
        <v>5</v>
      </c>
      <c r="J23" s="36">
        <f>IF([1]Финишки!$E$4=0," ",VLOOKUP(F23,[1]Финишки!$D$4:$E$100,2,FALSE))</f>
        <v>9.015046296296297E-3</v>
      </c>
      <c r="K23" s="58">
        <f t="shared" si="0"/>
        <v>6.238425925925925E-4</v>
      </c>
      <c r="L23" s="56">
        <v>7</v>
      </c>
      <c r="M23" s="13">
        <f>IF([1]Финишки!$H$4=0," ",VLOOKUP(F23,[1]Финишки!$G$4:$H$100,2,FALSE))</f>
        <v>2.0347222222222221E-2</v>
      </c>
      <c r="N23" s="61">
        <f t="shared" si="1"/>
        <v>1.1332175925925924E-2</v>
      </c>
      <c r="O23" s="63">
        <v>6</v>
      </c>
      <c r="P23" s="13">
        <f>IF([1]Финишки!$K$4=0," ",VLOOKUP(F23,[1]Финишки!$J$4:$K$100,2,FALSE))</f>
        <v>2.1696759259259259E-2</v>
      </c>
      <c r="Q23" s="65">
        <f t="shared" si="2"/>
        <v>1.349537037037038E-3</v>
      </c>
      <c r="R23" s="63">
        <v>8</v>
      </c>
      <c r="S23" s="37">
        <f>IF([1]Финишки!$M$4=0," ",VLOOKUP(F23,[1]Финишки!$M$4:$N$100,2,FALSE))</f>
        <v>3.3518518518518517E-2</v>
      </c>
      <c r="T23" s="65">
        <f t="shared" si="3"/>
        <v>1.1821759259259258E-2</v>
      </c>
      <c r="U23" s="63">
        <v>4</v>
      </c>
      <c r="V23" s="66">
        <f>IF([1]Финишки!$M$4=0," ",VLOOKUP(F23,[1]Финишки!$M$4:$N$100,2,FALSE))</f>
        <v>3.3518518518518517E-2</v>
      </c>
      <c r="W23" s="70">
        <f>V23-V19</f>
        <v>5.3703703703703691E-3</v>
      </c>
      <c r="X23" s="39" t="s">
        <v>32</v>
      </c>
    </row>
    <row r="24" spans="1:24">
      <c r="A24" s="77">
        <v>6</v>
      </c>
      <c r="B24" s="90">
        <v>72</v>
      </c>
      <c r="C24" s="45" t="s">
        <v>70</v>
      </c>
      <c r="D24" s="49">
        <v>35826</v>
      </c>
      <c r="E24" s="50"/>
      <c r="F24" s="76">
        <v>72</v>
      </c>
      <c r="G24" s="52" t="s">
        <v>67</v>
      </c>
      <c r="H24" s="54">
        <f>IF([1]Финишки!$B$4=0," ",VLOOKUP(F24,[1]Финишки!$A$4:$B$100,2,FALSE))</f>
        <v>8.8888888888888889E-3</v>
      </c>
      <c r="I24" s="56">
        <v>8</v>
      </c>
      <c r="J24" s="36">
        <f>IF([1]Финишки!$E$4=0," ",VLOOKUP(F24,[1]Финишки!$D$4:$E$100,2,FALSE))</f>
        <v>9.3773148148148158E-3</v>
      </c>
      <c r="K24" s="58">
        <f t="shared" si="0"/>
        <v>4.8842592592592687E-4</v>
      </c>
      <c r="L24" s="56">
        <v>6</v>
      </c>
      <c r="M24" s="13">
        <f>IF([1]Финишки!$H$4=0," ",VLOOKUP(F24,[1]Финишки!$G$4:$H$100,2,FALSE))</f>
        <v>2.164351851851852E-2</v>
      </c>
      <c r="N24" s="61">
        <f t="shared" si="1"/>
        <v>1.2266203703703705E-2</v>
      </c>
      <c r="O24" s="63">
        <v>9</v>
      </c>
      <c r="P24" s="13">
        <f>IF([1]Финишки!$K$4=0," ",VLOOKUP(F24,[1]Финишки!$J$4:$K$100,2,FALSE))</f>
        <v>2.2122685185185186E-2</v>
      </c>
      <c r="Q24" s="58">
        <f t="shared" si="2"/>
        <v>4.7916666666666594E-4</v>
      </c>
      <c r="R24" s="63">
        <v>1</v>
      </c>
      <c r="S24" s="37">
        <f>IF([1]Финишки!$M$4=0," ",VLOOKUP(F24,[1]Финишки!$M$4:$N$100,2,FALSE))</f>
        <v>3.5046296296296298E-2</v>
      </c>
      <c r="T24" s="65">
        <f t="shared" si="3"/>
        <v>1.2923611111111111E-2</v>
      </c>
      <c r="U24" s="63">
        <v>6</v>
      </c>
      <c r="V24" s="66">
        <f>IF([1]Финишки!$M$4=0," ",VLOOKUP(F24,[1]Финишки!$M$4:$N$100,2,FALSE))</f>
        <v>3.5046296296296298E-2</v>
      </c>
      <c r="W24" s="70">
        <f>V24-V19</f>
        <v>6.8981481481481498E-3</v>
      </c>
      <c r="X24" s="39" t="s">
        <v>32</v>
      </c>
    </row>
    <row r="25" spans="1:24">
      <c r="A25" s="77">
        <v>7</v>
      </c>
      <c r="B25" s="114">
        <v>71</v>
      </c>
      <c r="C25" s="73" t="s">
        <v>71</v>
      </c>
      <c r="D25" s="74">
        <v>35101</v>
      </c>
      <c r="E25" s="75"/>
      <c r="F25" s="116">
        <v>71</v>
      </c>
      <c r="G25" s="51" t="s">
        <v>67</v>
      </c>
      <c r="H25" s="54">
        <f>IF([1]Финишки!$B$4=0," ",VLOOKUP(F25,[1]Финишки!$A$4:$B$100,2,FALSE))</f>
        <v>8.4027777777777781E-3</v>
      </c>
      <c r="I25" s="56">
        <v>6</v>
      </c>
      <c r="J25" s="36">
        <f>IF([1]Финишки!$E$4=0," ",VLOOKUP(F25,[1]Финишки!$D$4:$E$100,2,FALSE))</f>
        <v>8.7928240740740744E-3</v>
      </c>
      <c r="K25" s="58">
        <f t="shared" si="0"/>
        <v>3.9004629629629632E-4</v>
      </c>
      <c r="L25" s="56">
        <v>3</v>
      </c>
      <c r="M25" s="13">
        <f>IF([1]Финишки!$H$4=0," ",VLOOKUP(F25,[1]Финишки!$G$4:$H$100,2,FALSE))</f>
        <v>2.0312500000000001E-2</v>
      </c>
      <c r="N25" s="61">
        <f t="shared" si="1"/>
        <v>1.1519675925925926E-2</v>
      </c>
      <c r="O25" s="63">
        <v>7</v>
      </c>
      <c r="P25" s="13">
        <f>IF([1]Финишки!$K$4=0," ",VLOOKUP(F25,[1]Финишки!$J$4:$K$100,2,FALSE))</f>
        <v>2.0978009259259259E-2</v>
      </c>
      <c r="Q25" s="58">
        <f t="shared" si="2"/>
        <v>6.6550925925925805E-4</v>
      </c>
      <c r="R25" s="63">
        <v>5</v>
      </c>
      <c r="S25" s="37">
        <f>IF([1]Финишки!$M$4=0," ",VLOOKUP(F25,[1]Финишки!$M$4:$N$100,2,FALSE))</f>
        <v>3.5914351851851857E-2</v>
      </c>
      <c r="T25" s="65">
        <f t="shared" si="3"/>
        <v>1.4936342592592598E-2</v>
      </c>
      <c r="U25" s="63">
        <v>8</v>
      </c>
      <c r="V25" s="66">
        <f>IF([1]Финишки!$M$4=0," ",VLOOKUP(F25,[1]Финишки!$M$4:$N$100,2,FALSE))</f>
        <v>3.5914351851851857E-2</v>
      </c>
      <c r="W25" s="70">
        <f>V25-V19</f>
        <v>7.7662037037037092E-3</v>
      </c>
      <c r="X25" s="39" t="s">
        <v>32</v>
      </c>
    </row>
    <row r="26" spans="1:24">
      <c r="A26" s="77">
        <v>8</v>
      </c>
      <c r="B26" s="114">
        <v>70</v>
      </c>
      <c r="C26" s="73" t="s">
        <v>72</v>
      </c>
      <c r="D26" s="74">
        <v>35425</v>
      </c>
      <c r="E26" s="75"/>
      <c r="F26" s="116">
        <v>70</v>
      </c>
      <c r="G26" s="51" t="s">
        <v>67</v>
      </c>
      <c r="H26" s="54">
        <f>IF([1]Финишки!$B$4=0," ",VLOOKUP(F26,[1]Финишки!$A$4:$B$100,2,FALSE))</f>
        <v>8.5995370370370357E-3</v>
      </c>
      <c r="I26" s="56">
        <v>7</v>
      </c>
      <c r="J26" s="36">
        <f>IF([1]Финишки!$E$4=0," ",VLOOKUP(F26,[1]Финишки!$D$4:$E$100,2,FALSE))</f>
        <v>9.9328703703703697E-3</v>
      </c>
      <c r="K26" s="58">
        <f t="shared" si="0"/>
        <v>1.3333333333333339E-3</v>
      </c>
      <c r="L26" s="56">
        <v>9</v>
      </c>
      <c r="M26" s="13">
        <f>IF([1]Финишки!$H$4=0," ",VLOOKUP(F26,[1]Финишки!$G$4:$H$100,2,FALSE))</f>
        <v>2.1875000000000002E-2</v>
      </c>
      <c r="N26" s="61">
        <f t="shared" si="1"/>
        <v>1.1942129629629632E-2</v>
      </c>
      <c r="O26" s="63">
        <v>8</v>
      </c>
      <c r="P26" s="13">
        <f>IF([1]Финишки!$K$4=0," ",VLOOKUP(F26,[1]Финишки!$J$4:$K$100,2,FALSE))</f>
        <v>2.2503472222222223E-2</v>
      </c>
      <c r="Q26" s="58">
        <f t="shared" si="2"/>
        <v>6.2847222222222124E-4</v>
      </c>
      <c r="R26" s="63">
        <v>4</v>
      </c>
      <c r="S26" s="37">
        <f>IF([1]Финишки!$M$4=0," ",VLOOKUP(F26,[1]Финишки!$M$4:$N$100,2,FALSE))</f>
        <v>3.6319444444444439E-2</v>
      </c>
      <c r="T26" s="65">
        <f t="shared" si="3"/>
        <v>1.3815972222222216E-2</v>
      </c>
      <c r="U26" s="63">
        <v>7</v>
      </c>
      <c r="V26" s="66">
        <f>IF([1]Финишки!$M$4=0," ",VLOOKUP(F26,[1]Финишки!$M$4:$N$100,2,FALSE))</f>
        <v>3.6319444444444439E-2</v>
      </c>
      <c r="W26" s="70">
        <f>V26-V19</f>
        <v>8.1712962962962911E-3</v>
      </c>
      <c r="X26" s="39" t="s">
        <v>76</v>
      </c>
    </row>
    <row r="27" spans="1:24">
      <c r="A27" s="77">
        <v>9</v>
      </c>
      <c r="B27" s="114">
        <v>88</v>
      </c>
      <c r="C27" s="73" t="s">
        <v>73</v>
      </c>
      <c r="D27" s="126">
        <v>1998</v>
      </c>
      <c r="E27" s="75" t="s">
        <v>32</v>
      </c>
      <c r="F27" s="116">
        <v>88</v>
      </c>
      <c r="G27" s="51" t="s">
        <v>56</v>
      </c>
      <c r="H27" s="54">
        <f>IF([1]Финишки!$B$4=0," ",VLOOKUP(F27,[1]Финишки!$A$4:$B$100,2,FALSE))</f>
        <v>1.1423611111111112E-2</v>
      </c>
      <c r="I27" s="56">
        <v>9</v>
      </c>
      <c r="J27" s="36">
        <f>IF([1]Финишки!$E$4=0," ",VLOOKUP(F27,[1]Финишки!$D$4:$E$100,2,FALSE))</f>
        <v>1.2112268518518517E-2</v>
      </c>
      <c r="K27" s="58">
        <f t="shared" si="0"/>
        <v>6.8865740740740519E-4</v>
      </c>
      <c r="L27" s="56">
        <v>8</v>
      </c>
      <c r="M27" s="13">
        <f>IF([1]Финишки!$H$4=0," ",VLOOKUP(F27,[1]Финишки!$G$4:$H$100,2,FALSE))</f>
        <v>2.3055555555555555E-2</v>
      </c>
      <c r="N27" s="61">
        <f t="shared" si="1"/>
        <v>1.0943287037037038E-2</v>
      </c>
      <c r="O27" s="63">
        <v>4</v>
      </c>
      <c r="P27" s="13">
        <f>IF([1]Финишки!$K$4=0," ",VLOOKUP(F27,[1]Финишки!$J$4:$K$100,2,FALSE))</f>
        <v>2.5495370370370366E-2</v>
      </c>
      <c r="Q27" s="65">
        <f t="shared" si="2"/>
        <v>2.4398148148148113E-3</v>
      </c>
      <c r="R27" s="63">
        <v>9</v>
      </c>
      <c r="S27" s="37">
        <f>IF([1]Финишки!$M$4=0," ",VLOOKUP(F27,[1]Финишки!$M$4:$N$100,2,FALSE))</f>
        <v>4.0636574074074075E-2</v>
      </c>
      <c r="T27" s="65">
        <f t="shared" si="3"/>
        <v>1.5141203703703709E-2</v>
      </c>
      <c r="U27" s="63">
        <v>9</v>
      </c>
      <c r="V27" s="66">
        <f>IF([1]Финишки!$M$4=0," ",VLOOKUP(F27,[1]Финишки!$M$4:$N$100,2,FALSE))</f>
        <v>4.0636574074074075E-2</v>
      </c>
      <c r="W27" s="70">
        <f>V27-V19</f>
        <v>1.2488425925925927E-2</v>
      </c>
      <c r="X27" s="39" t="s">
        <v>77</v>
      </c>
    </row>
    <row r="28" spans="1:24">
      <c r="A28" s="77"/>
      <c r="B28" s="121">
        <v>251</v>
      </c>
      <c r="C28" s="122" t="s">
        <v>74</v>
      </c>
      <c r="D28" s="127">
        <v>1996</v>
      </c>
      <c r="E28" s="129" t="s">
        <v>32</v>
      </c>
      <c r="F28" s="119">
        <v>251</v>
      </c>
      <c r="G28" s="52" t="s">
        <v>39</v>
      </c>
      <c r="H28" s="132" t="s">
        <v>78</v>
      </c>
      <c r="I28" s="56"/>
      <c r="J28" s="11" t="e">
        <f>IF([1]Финишки!$E$4=0," ",VLOOKUP(F28,[1]Финишки!$D$4:$E$100,2,FALSE))</f>
        <v>#N/A</v>
      </c>
      <c r="K28" s="58"/>
      <c r="L28" s="56"/>
      <c r="M28" s="12" t="e">
        <f>IF([1]Финишки!$H$4=0," ",VLOOKUP(F28,[1]Финишки!$G$4:$H$100,2,FALSE))</f>
        <v>#N/A</v>
      </c>
      <c r="N28" s="135"/>
      <c r="O28" s="63"/>
      <c r="P28" s="12"/>
      <c r="Q28" s="65"/>
      <c r="R28" s="63"/>
      <c r="S28" s="14"/>
      <c r="T28" s="136"/>
      <c r="U28" s="63"/>
      <c r="V28" s="137"/>
      <c r="W28" s="70"/>
      <c r="X28" s="39"/>
    </row>
    <row r="29" spans="1:24" ht="15.75" thickBot="1">
      <c r="A29" s="83"/>
      <c r="B29" s="44">
        <v>66</v>
      </c>
      <c r="C29" s="123" t="s">
        <v>75</v>
      </c>
      <c r="D29" s="128">
        <v>35417</v>
      </c>
      <c r="E29" s="130" t="s">
        <v>76</v>
      </c>
      <c r="F29" s="16">
        <v>66</v>
      </c>
      <c r="G29" s="131" t="s">
        <v>39</v>
      </c>
      <c r="H29" s="133" t="s">
        <v>78</v>
      </c>
      <c r="I29" s="103"/>
      <c r="J29" s="17" t="e">
        <f>IF([1]Финишки!$E$4=0," ",VLOOKUP(F29,[1]Финишки!$D$4:$E$100,2,FALSE))</f>
        <v>#N/A</v>
      </c>
      <c r="K29" s="134"/>
      <c r="L29" s="103"/>
      <c r="M29" s="18" t="e">
        <f>IF([1]Финишки!$H$4=0," ",VLOOKUP(F29,[1]Финишки!$G$4:$H$100,2,FALSE))</f>
        <v>#N/A</v>
      </c>
      <c r="N29" s="62"/>
      <c r="O29" s="64"/>
      <c r="P29" s="18"/>
      <c r="Q29" s="134"/>
      <c r="R29" s="64"/>
      <c r="S29" s="19"/>
      <c r="T29" s="59"/>
      <c r="U29" s="108"/>
      <c r="V29" s="138"/>
      <c r="W29" s="113"/>
      <c r="X29" s="88"/>
    </row>
    <row r="31" spans="1:24">
      <c r="A31" s="308" t="s">
        <v>8</v>
      </c>
      <c r="B31" s="308"/>
      <c r="C31" s="308"/>
      <c r="D31" s="308"/>
      <c r="E31" t="s">
        <v>49</v>
      </c>
    </row>
    <row r="33" spans="1:5">
      <c r="A33" t="s">
        <v>40</v>
      </c>
      <c r="E33" t="s">
        <v>50</v>
      </c>
    </row>
    <row r="35" spans="1:5">
      <c r="A35" t="s">
        <v>41</v>
      </c>
      <c r="E35" t="s">
        <v>51</v>
      </c>
    </row>
  </sheetData>
  <mergeCells count="16">
    <mergeCell ref="A16:X16"/>
    <mergeCell ref="A31:D31"/>
    <mergeCell ref="Q8:X8"/>
    <mergeCell ref="A9:P9"/>
    <mergeCell ref="Q9:X9"/>
    <mergeCell ref="A10:D10"/>
    <mergeCell ref="A12:D12"/>
    <mergeCell ref="A13:D13"/>
    <mergeCell ref="J13:P13"/>
    <mergeCell ref="A7:C7"/>
    <mergeCell ref="Q7:X7"/>
    <mergeCell ref="A1:X1"/>
    <mergeCell ref="A2:X2"/>
    <mergeCell ref="A3:X3"/>
    <mergeCell ref="A4:X4"/>
    <mergeCell ref="A5:X5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9"/>
  <sheetViews>
    <sheetView topLeftCell="A10" workbookViewId="0">
      <selection sqref="A1:X35"/>
    </sheetView>
  </sheetViews>
  <sheetFormatPr defaultRowHeight="15"/>
  <cols>
    <col min="1" max="1" width="4.28515625" customWidth="1"/>
    <col min="2" max="2" width="5.85546875" customWidth="1"/>
    <col min="3" max="3" width="21.140625" customWidth="1"/>
    <col min="5" max="5" width="5.5703125" customWidth="1"/>
    <col min="6" max="6" width="0.140625" hidden="1" customWidth="1"/>
    <col min="7" max="7" width="17.140625" customWidth="1"/>
    <col min="8" max="8" width="7.28515625" customWidth="1"/>
    <col min="9" max="9" width="4.7109375" customWidth="1"/>
    <col min="10" max="10" width="9.140625" hidden="1" customWidth="1"/>
    <col min="11" max="11" width="5.5703125" customWidth="1"/>
    <col min="12" max="12" width="4.140625" customWidth="1"/>
    <col min="13" max="13" width="0.140625" customWidth="1"/>
    <col min="14" max="14" width="6.85546875" customWidth="1"/>
    <col min="15" max="15" width="4.7109375" customWidth="1"/>
    <col min="16" max="16" width="9.140625" hidden="1" customWidth="1"/>
    <col min="17" max="17" width="5.85546875" customWidth="1"/>
    <col min="18" max="18" width="4.7109375" customWidth="1"/>
    <col min="19" max="19" width="9.140625" hidden="1" customWidth="1"/>
    <col min="20" max="20" width="7.85546875" customWidth="1"/>
    <col min="21" max="21" width="3.140625" customWidth="1"/>
    <col min="24" max="24" width="8.28515625" customWidth="1"/>
  </cols>
  <sheetData>
    <row r="1" spans="1:24">
      <c r="A1" s="309" t="s">
        <v>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</row>
    <row r="2" spans="1:24">
      <c r="A2" s="309" t="s">
        <v>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3" spans="1:24">
      <c r="A3" s="309" t="s">
        <v>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</row>
    <row r="4" spans="1:24" ht="18">
      <c r="A4" s="310" t="s">
        <v>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</row>
    <row r="5" spans="1:24" ht="18">
      <c r="A5" s="310" t="s">
        <v>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</row>
    <row r="6" spans="1:2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307" t="s">
        <v>6</v>
      </c>
      <c r="B7" s="307"/>
      <c r="C7" s="307"/>
      <c r="D7" s="23"/>
      <c r="E7" s="23"/>
      <c r="F7" s="23"/>
      <c r="G7" s="23"/>
      <c r="H7" s="23"/>
      <c r="I7" s="24"/>
      <c r="J7" s="23"/>
      <c r="K7" s="25"/>
      <c r="L7" s="25"/>
      <c r="M7" s="25"/>
      <c r="N7" s="25"/>
      <c r="O7" s="25"/>
      <c r="P7" s="25"/>
      <c r="Q7" s="306" t="s">
        <v>5</v>
      </c>
      <c r="R7" s="306"/>
      <c r="S7" s="306"/>
      <c r="T7" s="306"/>
      <c r="U7" s="306"/>
      <c r="V7" s="306"/>
      <c r="W7" s="306"/>
      <c r="X7" s="306"/>
    </row>
    <row r="8" spans="1:24">
      <c r="A8" s="26" t="s">
        <v>48</v>
      </c>
      <c r="B8" s="26"/>
      <c r="C8" s="26"/>
      <c r="D8" s="27" t="s">
        <v>7</v>
      </c>
      <c r="E8" s="27"/>
      <c r="F8" s="27"/>
      <c r="G8" s="27"/>
      <c r="H8" s="27"/>
      <c r="I8" s="24"/>
      <c r="J8" s="23"/>
      <c r="K8" s="25"/>
      <c r="L8" s="25"/>
      <c r="M8" s="25"/>
      <c r="N8" s="25"/>
      <c r="O8" s="25"/>
      <c r="P8" s="25"/>
      <c r="Q8" s="308"/>
      <c r="R8" s="308"/>
      <c r="S8" s="308"/>
      <c r="T8" s="308"/>
      <c r="U8" s="308"/>
      <c r="V8" s="308"/>
      <c r="W8" s="308"/>
      <c r="X8" s="308"/>
    </row>
    <row r="9" spans="1:24" s="22" customFormat="1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</row>
    <row r="10" spans="1:24">
      <c r="A10" s="308" t="s">
        <v>8</v>
      </c>
      <c r="B10" s="308"/>
      <c r="C10" s="308"/>
      <c r="D10" s="308"/>
      <c r="E10" s="27"/>
      <c r="F10" s="27"/>
      <c r="G10" s="32" t="s">
        <v>9</v>
      </c>
      <c r="H10" s="27"/>
      <c r="I10" s="28"/>
      <c r="J10" s="21"/>
      <c r="K10" s="27"/>
      <c r="L10" s="27"/>
      <c r="M10" s="27"/>
      <c r="N10" s="27"/>
      <c r="O10" s="27"/>
      <c r="P10" s="29"/>
      <c r="Q10" s="30" t="s">
        <v>42</v>
      </c>
      <c r="R10" s="30"/>
      <c r="S10" s="30"/>
      <c r="T10" s="30"/>
      <c r="U10" s="30"/>
      <c r="V10" s="29"/>
      <c r="W10" s="30"/>
      <c r="X10" s="30"/>
    </row>
    <row r="11" spans="1:24">
      <c r="A11" s="30"/>
      <c r="B11" s="30"/>
      <c r="C11" s="30"/>
      <c r="D11" s="27"/>
      <c r="E11" s="27"/>
      <c r="F11" s="27"/>
      <c r="G11" s="32"/>
      <c r="H11" s="27"/>
      <c r="I11" s="28"/>
      <c r="J11" s="21"/>
      <c r="K11" s="29"/>
      <c r="L11" s="29"/>
      <c r="M11" s="29"/>
      <c r="N11" s="29"/>
      <c r="O11" s="29"/>
      <c r="P11" s="29"/>
      <c r="Q11" s="30"/>
      <c r="R11" s="30"/>
      <c r="S11" s="30"/>
      <c r="T11" s="30"/>
      <c r="U11" s="30"/>
      <c r="V11" s="29"/>
      <c r="W11" s="29"/>
      <c r="X11" s="30"/>
    </row>
    <row r="12" spans="1:24">
      <c r="A12" s="308" t="s">
        <v>10</v>
      </c>
      <c r="B12" s="308"/>
      <c r="C12" s="308"/>
      <c r="D12" s="308"/>
      <c r="E12" s="27"/>
      <c r="F12" s="27"/>
      <c r="G12" s="32" t="s">
        <v>11</v>
      </c>
      <c r="H12" s="27"/>
      <c r="I12" s="27"/>
      <c r="J12" s="27"/>
      <c r="K12" s="27"/>
      <c r="L12" s="27"/>
      <c r="M12" s="27"/>
      <c r="N12" s="27"/>
      <c r="O12" s="27"/>
      <c r="P12" s="27"/>
      <c r="Q12" s="30" t="s">
        <v>43</v>
      </c>
      <c r="R12" s="30"/>
      <c r="S12" s="30"/>
      <c r="T12" s="30"/>
      <c r="U12" s="30"/>
      <c r="V12" s="29"/>
      <c r="W12" s="29"/>
      <c r="X12" s="30"/>
    </row>
    <row r="13" spans="1:24">
      <c r="A13" s="308"/>
      <c r="B13" s="308"/>
      <c r="C13" s="308"/>
      <c r="D13" s="308"/>
      <c r="E13" s="27"/>
      <c r="F13" s="27"/>
      <c r="G13" s="32" t="s">
        <v>12</v>
      </c>
      <c r="H13" s="27"/>
      <c r="I13" s="28"/>
      <c r="J13" s="312"/>
      <c r="K13" s="312"/>
      <c r="L13" s="312"/>
      <c r="M13" s="312"/>
      <c r="N13" s="312"/>
      <c r="O13" s="312"/>
      <c r="P13" s="312"/>
      <c r="Q13" s="30"/>
      <c r="R13" s="30"/>
      <c r="S13" s="30"/>
      <c r="T13" s="30"/>
      <c r="U13" s="30"/>
      <c r="V13" s="31"/>
      <c r="W13" s="31"/>
      <c r="X13" s="31"/>
    </row>
    <row r="14" spans="1:24">
      <c r="A14" s="30"/>
      <c r="B14" s="30"/>
      <c r="C14" s="30"/>
      <c r="D14" s="27"/>
      <c r="E14" s="27"/>
      <c r="F14" s="27"/>
      <c r="G14" s="32" t="s">
        <v>13</v>
      </c>
      <c r="H14" s="32"/>
      <c r="I14" s="33"/>
      <c r="J14" s="32"/>
      <c r="K14" s="32"/>
      <c r="L14" s="32"/>
      <c r="M14" s="32"/>
      <c r="N14" s="32"/>
      <c r="O14" s="32"/>
      <c r="P14" s="32"/>
      <c r="Q14" s="30"/>
      <c r="R14" s="30"/>
      <c r="S14" s="30"/>
      <c r="T14" s="30"/>
      <c r="U14" s="30"/>
      <c r="V14" s="30"/>
      <c r="W14" s="30"/>
      <c r="X14" s="30"/>
    </row>
    <row r="15" spans="1:24">
      <c r="A15" s="30"/>
      <c r="B15" s="30"/>
      <c r="C15" s="30"/>
      <c r="D15" s="27"/>
      <c r="E15" s="27"/>
      <c r="F15" s="27"/>
      <c r="G15" s="32"/>
      <c r="H15" s="32"/>
      <c r="I15" s="33"/>
      <c r="J15" s="32"/>
      <c r="K15" s="32"/>
      <c r="L15" s="32"/>
      <c r="M15" s="32"/>
      <c r="N15" s="32"/>
      <c r="O15" s="32"/>
      <c r="P15" s="32"/>
      <c r="Q15" s="30"/>
      <c r="R15" s="30"/>
      <c r="S15" s="30"/>
      <c r="T15" s="30"/>
      <c r="U15" s="30"/>
      <c r="V15" s="30"/>
      <c r="W15" s="30"/>
      <c r="X15" s="30"/>
    </row>
    <row r="16" spans="1:24">
      <c r="A16" s="309" t="s">
        <v>44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</row>
    <row r="17" spans="1:24" ht="15.75" thickBot="1">
      <c r="A17" s="34" t="s">
        <v>45</v>
      </c>
      <c r="B17" s="34"/>
      <c r="C17" s="4"/>
      <c r="D17" s="5"/>
      <c r="E17" s="5"/>
      <c r="F17" s="5"/>
      <c r="G17" s="5"/>
      <c r="H17" s="5"/>
      <c r="I17" s="2"/>
      <c r="K17" s="3"/>
      <c r="L17" s="3"/>
      <c r="M17" s="3"/>
      <c r="N17" s="3"/>
      <c r="O17" s="3"/>
      <c r="P17" s="3"/>
      <c r="Q17" s="6"/>
      <c r="R17" s="6"/>
      <c r="S17" s="6"/>
      <c r="T17" s="6"/>
      <c r="U17" s="6"/>
      <c r="V17" s="6"/>
      <c r="W17" s="6"/>
      <c r="X17" s="6"/>
    </row>
    <row r="18" spans="1:24" ht="27" customHeight="1" thickBot="1">
      <c r="A18" s="7" t="s">
        <v>14</v>
      </c>
      <c r="B18" s="9" t="s">
        <v>46</v>
      </c>
      <c r="C18" s="8" t="s">
        <v>15</v>
      </c>
      <c r="D18" s="8" t="s">
        <v>16</v>
      </c>
      <c r="E18" s="8" t="s">
        <v>47</v>
      </c>
      <c r="F18" s="35" t="s">
        <v>17</v>
      </c>
      <c r="G18" s="9" t="s">
        <v>18</v>
      </c>
      <c r="H18" s="9" t="s">
        <v>19</v>
      </c>
      <c r="I18" s="8" t="s">
        <v>20</v>
      </c>
      <c r="J18" s="42" t="s">
        <v>21</v>
      </c>
      <c r="K18" s="8" t="s">
        <v>21</v>
      </c>
      <c r="L18" s="8" t="s">
        <v>20</v>
      </c>
      <c r="M18" s="42" t="s">
        <v>22</v>
      </c>
      <c r="N18" s="9" t="s">
        <v>23</v>
      </c>
      <c r="O18" s="8" t="s">
        <v>20</v>
      </c>
      <c r="P18" s="42" t="s">
        <v>24</v>
      </c>
      <c r="Q18" s="8" t="s">
        <v>24</v>
      </c>
      <c r="R18" s="8" t="s">
        <v>20</v>
      </c>
      <c r="S18" s="35" t="s">
        <v>25</v>
      </c>
      <c r="T18" s="9" t="s">
        <v>26</v>
      </c>
      <c r="U18" s="9" t="s">
        <v>20</v>
      </c>
      <c r="V18" s="9" t="s">
        <v>27</v>
      </c>
      <c r="W18" s="9" t="s">
        <v>28</v>
      </c>
      <c r="X18" s="69" t="s">
        <v>29</v>
      </c>
    </row>
    <row r="19" spans="1:24">
      <c r="A19" s="40">
        <v>1</v>
      </c>
      <c r="B19" s="43">
        <v>115</v>
      </c>
      <c r="C19" s="45" t="s">
        <v>30</v>
      </c>
      <c r="D19" s="48" t="s">
        <v>31</v>
      </c>
      <c r="E19" s="50" t="s">
        <v>32</v>
      </c>
      <c r="F19" s="10">
        <v>115</v>
      </c>
      <c r="G19" s="51" t="s">
        <v>33</v>
      </c>
      <c r="H19" s="54">
        <f>IF([1]Финишки!$B$4=0," ",VLOOKUP(F19,[1]Финишки!$A$4:$B$100,2,FALSE))</f>
        <v>8.3449074074074085E-3</v>
      </c>
      <c r="I19" s="56">
        <v>1</v>
      </c>
      <c r="J19" s="36">
        <f>IF([1]Финишки!$E$4=0," ",VLOOKUP(F19,[1]Финишки!$D$4:$E$100,2,FALSE))</f>
        <v>8.7835648148148152E-3</v>
      </c>
      <c r="K19" s="58">
        <f>IF(J19=" "," ",J19-H19)</f>
        <v>4.386574074074067E-4</v>
      </c>
      <c r="L19" s="56">
        <v>2</v>
      </c>
      <c r="M19" s="13">
        <f>IF([1]Финишки!$H$4=0," ",VLOOKUP(F19,[1]Финишки!$G$4:$H$100,2,FALSE))</f>
        <v>1.9224537037037037E-2</v>
      </c>
      <c r="N19" s="61">
        <f>IF(M19=" "," ",M19-J19)</f>
        <v>1.0440972222222221E-2</v>
      </c>
      <c r="O19" s="63">
        <v>1</v>
      </c>
      <c r="P19" s="13">
        <f>IF([1]Финишки!$K$4=0," ",VLOOKUP(F19,[1]Финишки!$J$4:$K$100,2,FALSE))</f>
        <v>2.0012731481481482E-2</v>
      </c>
      <c r="Q19" s="65">
        <f>IF(P19=" "," ",P19-M19)</f>
        <v>7.8819444444444553E-4</v>
      </c>
      <c r="R19" s="63">
        <v>2</v>
      </c>
      <c r="S19" s="37">
        <f>IF([1]Финишки!$M$4=0," ",VLOOKUP(F19,[1]Финишки!$M$4:$N$100,2,FALSE))</f>
        <v>3.1469907407407412E-2</v>
      </c>
      <c r="T19" s="65">
        <f>IF(S19=" "," ",S19-P19)</f>
        <v>1.145717592592593E-2</v>
      </c>
      <c r="U19" s="63">
        <v>1</v>
      </c>
      <c r="V19" s="66">
        <f>IF([1]Финишки!$M$4=0," ",VLOOKUP(F19,[1]Финишки!$M$4:$N$100,2,FALSE))</f>
        <v>3.1469907407407412E-2</v>
      </c>
      <c r="W19" s="70">
        <v>0</v>
      </c>
      <c r="X19" s="38" t="s">
        <v>32</v>
      </c>
    </row>
    <row r="20" spans="1:24">
      <c r="A20" s="40">
        <v>2</v>
      </c>
      <c r="B20" s="43">
        <v>113</v>
      </c>
      <c r="C20" s="46" t="s">
        <v>34</v>
      </c>
      <c r="D20" s="48" t="s">
        <v>35</v>
      </c>
      <c r="E20" s="50" t="s">
        <v>36</v>
      </c>
      <c r="F20" s="10">
        <v>113</v>
      </c>
      <c r="G20" s="52" t="s">
        <v>37</v>
      </c>
      <c r="H20" s="54">
        <f>IF([1]Финишки!$B$4=0," ",VLOOKUP(F20,[1]Финишки!$A$4:$B$100,2,FALSE))</f>
        <v>8.9004629629629625E-3</v>
      </c>
      <c r="I20" s="56">
        <v>2</v>
      </c>
      <c r="J20" s="36">
        <f>IF([1]Финишки!$E$4=0," ",VLOOKUP(F20,[1]Финишки!$D$4:$E$100,2,FALSE))</f>
        <v>9.2905092592592605E-3</v>
      </c>
      <c r="K20" s="58">
        <f>IF(J20=" "," ",J20-H20)</f>
        <v>3.9004629629629806E-4</v>
      </c>
      <c r="L20" s="56">
        <v>1</v>
      </c>
      <c r="M20" s="13">
        <f>IF([1]Финишки!$H$4=0," ",VLOOKUP(F20,[1]Финишки!$G$4:$H$100,2,FALSE))</f>
        <v>2.0659722222222222E-2</v>
      </c>
      <c r="N20" s="61">
        <f>IF(M20=" "," ",M20-J20)</f>
        <v>1.1369212962962961E-2</v>
      </c>
      <c r="O20" s="63">
        <v>2</v>
      </c>
      <c r="P20" s="13">
        <f>IF([1]Финишки!$K$4=0," ",VLOOKUP(F20,[1]Финишки!$J$4:$K$100,2,FALSE))</f>
        <v>2.1256944444444443E-2</v>
      </c>
      <c r="Q20" s="58">
        <f>IF(P20=" "," ",P20-M20)</f>
        <v>5.9722222222222121E-4</v>
      </c>
      <c r="R20" s="63">
        <v>1</v>
      </c>
      <c r="S20" s="37">
        <f>IF([1]Финишки!$M$4=0," ",VLOOKUP(F20,[1]Финишки!$M$4:$N$100,2,FALSE))</f>
        <v>3.30787037037037E-2</v>
      </c>
      <c r="T20" s="65">
        <f>IF(S20=" "," ",S20-P20)</f>
        <v>1.1821759259259258E-2</v>
      </c>
      <c r="U20" s="63">
        <v>2</v>
      </c>
      <c r="V20" s="67">
        <f>IF([1]Финишки!$M$4=0," ",VLOOKUP(F20,[1]Финишки!$M$4:$N$100,2,FALSE))</f>
        <v>3.30787037037037E-2</v>
      </c>
      <c r="W20" s="70">
        <f>V20-V19</f>
        <v>1.6087962962962887E-3</v>
      </c>
      <c r="X20" s="39" t="s">
        <v>32</v>
      </c>
    </row>
    <row r="21" spans="1:24">
      <c r="A21" s="40">
        <v>3</v>
      </c>
      <c r="B21" s="43">
        <v>114</v>
      </c>
      <c r="C21" s="45" t="s">
        <v>38</v>
      </c>
      <c r="D21" s="49">
        <v>34553</v>
      </c>
      <c r="E21" s="50" t="s">
        <v>32</v>
      </c>
      <c r="F21" s="10">
        <v>114</v>
      </c>
      <c r="G21" s="51" t="s">
        <v>39</v>
      </c>
      <c r="H21" s="54">
        <f>IF([1]Финишки!$B$4=0," ",VLOOKUP(F21,[1]Финишки!$A$4:$B$100,2,FALSE))</f>
        <v>9.3287037037037036E-3</v>
      </c>
      <c r="I21" s="56">
        <v>3</v>
      </c>
      <c r="J21" s="36">
        <f>IF([1]Финишки!$E$4=0," ",VLOOKUP(F21,[1]Финишки!$D$4:$E$100,2,FALSE))</f>
        <v>9.8252314814814817E-3</v>
      </c>
      <c r="K21" s="58">
        <f>IF(J21=" "," ",J21-H21)</f>
        <v>4.9652777777777803E-4</v>
      </c>
      <c r="L21" s="56">
        <v>3</v>
      </c>
      <c r="M21" s="13">
        <f>IF([1]Финишки!$H$4=0," ",VLOOKUP(F21,[1]Финишки!$G$4:$H$100,2,FALSE))</f>
        <v>2.4108796296296298E-2</v>
      </c>
      <c r="N21" s="61">
        <f>IF(M21=" "," ",M21-J21)</f>
        <v>1.4283564814814817E-2</v>
      </c>
      <c r="O21" s="63">
        <v>3</v>
      </c>
      <c r="P21" s="13">
        <f>IF([1]Финишки!$K$4=0," ",VLOOKUP(F21,[1]Финишки!$J$4:$K$100,2,FALSE))</f>
        <v>2.4901620370370373E-2</v>
      </c>
      <c r="Q21" s="65">
        <f>IF(P21=" "," ",P21-M21)</f>
        <v>7.9282407407407426E-4</v>
      </c>
      <c r="R21" s="63">
        <v>3</v>
      </c>
      <c r="S21" s="37">
        <f>IF([1]Финишки!$M$4=0," ",VLOOKUP(F21,[1]Финишки!$M$4:$N$100,2,FALSE))</f>
        <v>3.7557870370370373E-2</v>
      </c>
      <c r="T21" s="65">
        <f>IF(S21=" "," ",S21-P21)</f>
        <v>1.2656250000000001E-2</v>
      </c>
      <c r="U21" s="63">
        <v>3</v>
      </c>
      <c r="V21" s="66">
        <f>IF([1]Финишки!$M$4=0," ",VLOOKUP(F21,[1]Финишки!$M$4:$N$100,2,FALSE))</f>
        <v>3.7557870370370373E-2</v>
      </c>
      <c r="W21" s="70">
        <f>V21-V19</f>
        <v>6.0879629629629617E-3</v>
      </c>
      <c r="X21" s="39" t="s">
        <v>32</v>
      </c>
    </row>
    <row r="22" spans="1:24" ht="15.75" thickBot="1">
      <c r="A22" s="41"/>
      <c r="B22" s="44"/>
      <c r="C22" s="47"/>
      <c r="D22" s="44"/>
      <c r="E22" s="44"/>
      <c r="F22" s="16"/>
      <c r="G22" s="53"/>
      <c r="H22" s="55"/>
      <c r="I22" s="57"/>
      <c r="J22" s="17"/>
      <c r="K22" s="59"/>
      <c r="L22" s="60"/>
      <c r="M22" s="18"/>
      <c r="N22" s="62"/>
      <c r="O22" s="64"/>
      <c r="P22" s="18"/>
      <c r="Q22" s="59"/>
      <c r="R22" s="60"/>
      <c r="S22" s="18"/>
      <c r="T22" s="59"/>
      <c r="U22" s="60"/>
      <c r="V22" s="68"/>
      <c r="W22" s="71"/>
      <c r="X22" s="20"/>
    </row>
    <row r="25" spans="1:24">
      <c r="A25" s="308" t="s">
        <v>8</v>
      </c>
      <c r="B25" s="308"/>
      <c r="C25" s="308"/>
      <c r="D25" s="308"/>
      <c r="E25" t="s">
        <v>49</v>
      </c>
    </row>
    <row r="27" spans="1:24">
      <c r="A27" t="s">
        <v>40</v>
      </c>
      <c r="E27" t="s">
        <v>50</v>
      </c>
    </row>
    <row r="29" spans="1:24">
      <c r="A29" t="s">
        <v>41</v>
      </c>
      <c r="E29" t="s">
        <v>51</v>
      </c>
    </row>
  </sheetData>
  <mergeCells count="16">
    <mergeCell ref="A25:D25"/>
    <mergeCell ref="A9:P9"/>
    <mergeCell ref="Q9:X9"/>
    <mergeCell ref="A10:D10"/>
    <mergeCell ref="A12:D12"/>
    <mergeCell ref="A13:D13"/>
    <mergeCell ref="J13:P13"/>
    <mergeCell ref="A16:X16"/>
    <mergeCell ref="Q7:X7"/>
    <mergeCell ref="A7:C7"/>
    <mergeCell ref="Q8:X8"/>
    <mergeCell ref="A1:X1"/>
    <mergeCell ref="A2:X2"/>
    <mergeCell ref="A3:X3"/>
    <mergeCell ref="A4:X4"/>
    <mergeCell ref="A5:X5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X43"/>
  <sheetViews>
    <sheetView topLeftCell="A22" workbookViewId="0">
      <selection activeCell="Z12" sqref="Z12"/>
    </sheetView>
  </sheetViews>
  <sheetFormatPr defaultRowHeight="15"/>
  <cols>
    <col min="1" max="1" width="4" customWidth="1"/>
    <col min="2" max="2" width="5.5703125" customWidth="1"/>
    <col min="3" max="3" width="19.28515625" customWidth="1"/>
    <col min="5" max="5" width="6.85546875" customWidth="1"/>
    <col min="6" max="6" width="5.42578125" hidden="1" customWidth="1"/>
    <col min="7" max="7" width="14.5703125" customWidth="1"/>
    <col min="8" max="8" width="7" customWidth="1"/>
    <col min="9" max="9" width="4.28515625" customWidth="1"/>
    <col min="10" max="10" width="9.140625" hidden="1" customWidth="1"/>
    <col min="11" max="11" width="6.140625" customWidth="1"/>
    <col min="12" max="12" width="3.85546875" customWidth="1"/>
    <col min="13" max="13" width="9.140625" hidden="1" customWidth="1"/>
    <col min="14" max="14" width="7.28515625" customWidth="1"/>
    <col min="15" max="15" width="4.140625" customWidth="1"/>
    <col min="16" max="16" width="0.140625" hidden="1" customWidth="1"/>
    <col min="17" max="17" width="5.85546875" customWidth="1"/>
    <col min="18" max="18" width="3.42578125" customWidth="1"/>
    <col min="19" max="19" width="0.140625" hidden="1" customWidth="1"/>
    <col min="20" max="20" width="7.140625" customWidth="1"/>
    <col min="21" max="21" width="4.140625" customWidth="1"/>
    <col min="22" max="22" width="7.140625" customWidth="1"/>
    <col min="23" max="23" width="7.42578125" customWidth="1"/>
    <col min="24" max="24" width="6.85546875" customWidth="1"/>
  </cols>
  <sheetData>
    <row r="1" spans="1:24">
      <c r="A1" s="309" t="s">
        <v>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</row>
    <row r="2" spans="1:24">
      <c r="A2" s="309" t="s">
        <v>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3" spans="1:24">
      <c r="A3" s="309" t="s">
        <v>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</row>
    <row r="4" spans="1:24" ht="18">
      <c r="A4" s="310" t="s">
        <v>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</row>
    <row r="5" spans="1:24" ht="18">
      <c r="A5" s="310" t="s">
        <v>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</row>
    <row r="6" spans="1:2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307" t="s">
        <v>6</v>
      </c>
      <c r="B7" s="307"/>
      <c r="C7" s="307"/>
      <c r="D7" s="23"/>
      <c r="E7" s="23"/>
      <c r="F7" s="23"/>
      <c r="G7" s="23"/>
      <c r="H7" s="23"/>
      <c r="I7" s="24"/>
      <c r="J7" s="23"/>
      <c r="K7" s="25"/>
      <c r="L7" s="25"/>
      <c r="M7" s="25"/>
      <c r="N7" s="25"/>
      <c r="O7" s="25"/>
      <c r="P7" s="25"/>
      <c r="Q7" s="306" t="s">
        <v>119</v>
      </c>
      <c r="R7" s="306"/>
      <c r="S7" s="306"/>
      <c r="T7" s="306"/>
      <c r="U7" s="306"/>
      <c r="V7" s="306"/>
      <c r="W7" s="306"/>
      <c r="X7" s="306"/>
    </row>
    <row r="8" spans="1:24">
      <c r="A8" s="26" t="s">
        <v>48</v>
      </c>
      <c r="B8" s="26"/>
      <c r="C8" s="26"/>
      <c r="D8" s="27" t="s">
        <v>7</v>
      </c>
      <c r="E8" s="27"/>
      <c r="F8" s="27"/>
      <c r="G8" s="27"/>
      <c r="H8" s="27"/>
      <c r="I8" s="24"/>
      <c r="J8" s="23"/>
      <c r="K8" s="25"/>
      <c r="L8" s="25"/>
      <c r="M8" s="25"/>
      <c r="N8" s="25"/>
      <c r="O8" s="25"/>
      <c r="P8" s="25"/>
      <c r="Q8" s="308"/>
      <c r="R8" s="308"/>
      <c r="S8" s="308"/>
      <c r="T8" s="308"/>
      <c r="U8" s="308"/>
      <c r="V8" s="308"/>
      <c r="W8" s="308"/>
      <c r="X8" s="308"/>
    </row>
    <row r="9" spans="1:24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</row>
    <row r="10" spans="1:24">
      <c r="A10" s="308" t="s">
        <v>8</v>
      </c>
      <c r="B10" s="308"/>
      <c r="C10" s="308"/>
      <c r="D10" s="308"/>
      <c r="E10" s="27"/>
      <c r="F10" s="27"/>
      <c r="G10" s="32" t="s">
        <v>9</v>
      </c>
      <c r="H10" s="27"/>
      <c r="I10" s="28"/>
      <c r="J10" s="21"/>
      <c r="K10" s="27"/>
      <c r="L10" s="27"/>
      <c r="M10" s="27"/>
      <c r="N10" s="27"/>
      <c r="O10" s="27"/>
      <c r="P10" s="29"/>
      <c r="Q10" s="30" t="s">
        <v>42</v>
      </c>
      <c r="R10" s="30"/>
      <c r="S10" s="30"/>
      <c r="T10" s="30"/>
      <c r="U10" s="30"/>
      <c r="V10" s="29"/>
      <c r="W10" s="30"/>
      <c r="X10" s="30"/>
    </row>
    <row r="11" spans="1:24">
      <c r="A11" s="30"/>
      <c r="B11" s="30"/>
      <c r="C11" s="30"/>
      <c r="D11" s="27"/>
      <c r="E11" s="27"/>
      <c r="F11" s="27"/>
      <c r="G11" s="32"/>
      <c r="H11" s="27"/>
      <c r="I11" s="28"/>
      <c r="J11" s="21"/>
      <c r="K11" s="29"/>
      <c r="L11" s="29"/>
      <c r="M11" s="29"/>
      <c r="N11" s="29"/>
      <c r="O11" s="29"/>
      <c r="P11" s="29"/>
      <c r="Q11" s="30"/>
      <c r="R11" s="30"/>
      <c r="S11" s="30"/>
      <c r="T11" s="30"/>
      <c r="U11" s="30"/>
      <c r="V11" s="29"/>
      <c r="W11" s="29"/>
      <c r="X11" s="30"/>
    </row>
    <row r="12" spans="1:24">
      <c r="A12" s="308" t="s">
        <v>10</v>
      </c>
      <c r="B12" s="308"/>
      <c r="C12" s="308"/>
      <c r="D12" s="308"/>
      <c r="E12" s="27"/>
      <c r="F12" s="27"/>
      <c r="G12" s="32" t="s">
        <v>11</v>
      </c>
      <c r="H12" s="27"/>
      <c r="I12" s="27"/>
      <c r="J12" s="27"/>
      <c r="K12" s="27"/>
      <c r="L12" s="27"/>
      <c r="M12" s="27"/>
      <c r="N12" s="27"/>
      <c r="O12" s="27"/>
      <c r="P12" s="27"/>
      <c r="Q12" s="30" t="s">
        <v>43</v>
      </c>
      <c r="R12" s="30"/>
      <c r="S12" s="30"/>
      <c r="T12" s="30"/>
      <c r="U12" s="30"/>
      <c r="V12" s="29"/>
      <c r="W12" s="29"/>
      <c r="X12" s="30"/>
    </row>
    <row r="13" spans="1:24">
      <c r="A13" s="308"/>
      <c r="B13" s="308"/>
      <c r="C13" s="308"/>
      <c r="D13" s="308"/>
      <c r="E13" s="27"/>
      <c r="F13" s="27"/>
      <c r="G13" s="32" t="s">
        <v>12</v>
      </c>
      <c r="H13" s="27"/>
      <c r="I13" s="28"/>
      <c r="J13" s="312"/>
      <c r="K13" s="312"/>
      <c r="L13" s="312"/>
      <c r="M13" s="312"/>
      <c r="N13" s="312"/>
      <c r="O13" s="312"/>
      <c r="P13" s="312"/>
      <c r="Q13" s="30"/>
      <c r="R13" s="30"/>
      <c r="S13" s="30"/>
      <c r="T13" s="30"/>
      <c r="U13" s="30"/>
      <c r="V13" s="31"/>
      <c r="W13" s="31"/>
      <c r="X13" s="31"/>
    </row>
    <row r="14" spans="1:24">
      <c r="A14" s="30"/>
      <c r="B14" s="30"/>
      <c r="C14" s="30"/>
      <c r="D14" s="27"/>
      <c r="E14" s="27"/>
      <c r="F14" s="27"/>
      <c r="G14" s="32" t="s">
        <v>13</v>
      </c>
      <c r="H14" s="32"/>
      <c r="I14" s="33"/>
      <c r="J14" s="32"/>
      <c r="K14" s="32"/>
      <c r="L14" s="32"/>
      <c r="M14" s="32"/>
      <c r="N14" s="32"/>
      <c r="O14" s="32"/>
      <c r="P14" s="32"/>
      <c r="Q14" s="30"/>
      <c r="R14" s="30"/>
      <c r="S14" s="30"/>
      <c r="T14" s="30"/>
      <c r="U14" s="30"/>
      <c r="V14" s="30"/>
      <c r="W14" s="30"/>
      <c r="X14" s="30"/>
    </row>
    <row r="15" spans="1:24">
      <c r="A15" s="30"/>
      <c r="B15" s="30"/>
      <c r="C15" s="30"/>
      <c r="D15" s="27"/>
      <c r="E15" s="27"/>
      <c r="F15" s="27"/>
      <c r="G15" s="32"/>
      <c r="H15" s="32"/>
      <c r="I15" s="33"/>
      <c r="J15" s="32"/>
      <c r="K15" s="32"/>
      <c r="L15" s="32"/>
      <c r="M15" s="32"/>
      <c r="N15" s="32"/>
      <c r="O15" s="32"/>
      <c r="P15" s="32"/>
      <c r="Q15" s="30"/>
      <c r="R15" s="30"/>
      <c r="S15" s="30"/>
      <c r="T15" s="30"/>
      <c r="U15" s="30"/>
      <c r="V15" s="30"/>
      <c r="W15" s="30"/>
      <c r="X15" s="30"/>
    </row>
    <row r="16" spans="1:24">
      <c r="A16" s="309" t="s">
        <v>79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</row>
    <row r="17" spans="1:24" ht="15.75" thickBot="1">
      <c r="A17" s="34" t="s">
        <v>45</v>
      </c>
      <c r="B17" s="34"/>
      <c r="C17" s="4"/>
      <c r="D17" s="5"/>
      <c r="E17" s="5"/>
      <c r="F17" s="5"/>
      <c r="G17" s="5"/>
      <c r="H17" s="5"/>
      <c r="I17" s="2"/>
      <c r="K17" s="3"/>
      <c r="L17" s="3"/>
      <c r="M17" s="3"/>
      <c r="N17" s="3"/>
      <c r="O17" s="3"/>
      <c r="P17" s="3"/>
      <c r="Q17" s="6"/>
      <c r="R17" s="6"/>
      <c r="S17" s="6"/>
      <c r="T17" s="6"/>
      <c r="U17" s="6"/>
      <c r="V17" s="6"/>
      <c r="W17" s="6"/>
      <c r="X17" s="6"/>
    </row>
    <row r="18" spans="1:24" ht="29.25" customHeight="1" thickBot="1">
      <c r="A18" s="7" t="s">
        <v>14</v>
      </c>
      <c r="B18" s="9" t="s">
        <v>46</v>
      </c>
      <c r="C18" s="8" t="s">
        <v>15</v>
      </c>
      <c r="D18" s="8" t="s">
        <v>16</v>
      </c>
      <c r="E18" s="8" t="s">
        <v>47</v>
      </c>
      <c r="F18" s="35" t="s">
        <v>17</v>
      </c>
      <c r="G18" s="9" t="s">
        <v>18</v>
      </c>
      <c r="H18" s="9" t="s">
        <v>19</v>
      </c>
      <c r="I18" s="8" t="s">
        <v>20</v>
      </c>
      <c r="J18" s="42" t="s">
        <v>21</v>
      </c>
      <c r="K18" s="8" t="s">
        <v>21</v>
      </c>
      <c r="L18" s="8" t="s">
        <v>20</v>
      </c>
      <c r="M18" s="42" t="s">
        <v>22</v>
      </c>
      <c r="N18" s="9" t="s">
        <v>23</v>
      </c>
      <c r="O18" s="8" t="s">
        <v>20</v>
      </c>
      <c r="P18" s="42" t="s">
        <v>24</v>
      </c>
      <c r="Q18" s="8" t="s">
        <v>24</v>
      </c>
      <c r="R18" s="8" t="s">
        <v>20</v>
      </c>
      <c r="S18" s="35" t="s">
        <v>25</v>
      </c>
      <c r="T18" s="9" t="s">
        <v>26</v>
      </c>
      <c r="U18" s="9" t="s">
        <v>20</v>
      </c>
      <c r="V18" s="9" t="s">
        <v>27</v>
      </c>
      <c r="W18" s="9" t="s">
        <v>28</v>
      </c>
      <c r="X18" s="69" t="s">
        <v>29</v>
      </c>
    </row>
    <row r="19" spans="1:24">
      <c r="A19" s="78">
        <v>1</v>
      </c>
      <c r="B19" s="89">
        <v>57</v>
      </c>
      <c r="C19" s="92" t="s">
        <v>80</v>
      </c>
      <c r="D19" s="94" t="s">
        <v>81</v>
      </c>
      <c r="E19" s="96" t="s">
        <v>36</v>
      </c>
      <c r="F19" s="79">
        <v>57</v>
      </c>
      <c r="G19" s="98" t="s">
        <v>33</v>
      </c>
      <c r="H19" s="100">
        <f>IF([1]Финишки!$B$4=0," ",VLOOKUP(F19,[1]Финишки!$A$4:$B$100,2,FALSE))</f>
        <v>7.0717592592592594E-3</v>
      </c>
      <c r="I19" s="102">
        <v>1</v>
      </c>
      <c r="J19" s="80">
        <f>IF([1]Финишки!$E$4=0," ",VLOOKUP(F19,[1]Финишки!$D$4:$E$100,2,FALSE))</f>
        <v>7.5324074074074069E-3</v>
      </c>
      <c r="K19" s="104">
        <f t="shared" ref="K19:K36" si="0">IF(J19=" "," ",J19-H19)</f>
        <v>4.6064814814814753E-4</v>
      </c>
      <c r="L19" s="102">
        <v>11</v>
      </c>
      <c r="M19" s="80">
        <f>IF([1]Финишки!$H$4=0," ",VLOOKUP(F19,[1]Финишки!$G$4:$H$100,2,FALSE))</f>
        <v>1.6759259259259258E-2</v>
      </c>
      <c r="N19" s="106">
        <f t="shared" ref="N19:N36" si="1">IF(M19=" "," ",M19-J19)</f>
        <v>9.2268518518518507E-3</v>
      </c>
      <c r="O19" s="140">
        <v>4</v>
      </c>
      <c r="P19" s="80">
        <f>IF([1]Финишки!$K$4=0," ",VLOOKUP(F19,[1]Финишки!$J$4:$K$100,2,FALSE))</f>
        <v>1.7395833333333336E-2</v>
      </c>
      <c r="Q19" s="104">
        <f t="shared" ref="Q19:Q36" si="2">IF(P19=" "," ",P19-M19)</f>
        <v>6.3657407407407759E-4</v>
      </c>
      <c r="R19" s="102">
        <v>2</v>
      </c>
      <c r="S19" s="81">
        <f>IF([1]Финишки!$M$4=0," ",VLOOKUP(F19,[1]Финишки!$M$4:$N$100,2,FALSE))</f>
        <v>2.6921296296296294E-2</v>
      </c>
      <c r="T19" s="109">
        <f t="shared" ref="T19:T36" si="3">IF(S19=" "," ",S19-P19)</f>
        <v>9.5254629629629578E-3</v>
      </c>
      <c r="U19" s="102">
        <v>2</v>
      </c>
      <c r="V19" s="111">
        <f>IF([1]Финишки!$M$4=0," ",VLOOKUP(F19,[1]Финишки!$M$4:$N$100,2,FALSE))</f>
        <v>2.6921296296296294E-2</v>
      </c>
      <c r="W19" s="100">
        <v>0</v>
      </c>
      <c r="X19" s="82" t="s">
        <v>32</v>
      </c>
    </row>
    <row r="20" spans="1:24">
      <c r="A20" s="40">
        <v>2</v>
      </c>
      <c r="B20" s="43">
        <v>46</v>
      </c>
      <c r="C20" s="45" t="s">
        <v>82</v>
      </c>
      <c r="D20" s="48" t="s">
        <v>83</v>
      </c>
      <c r="E20" s="50" t="s">
        <v>84</v>
      </c>
      <c r="F20" s="10">
        <v>46</v>
      </c>
      <c r="G20" s="52" t="s">
        <v>56</v>
      </c>
      <c r="H20" s="54">
        <f>IF([1]Финишки!$B$4=0," ",VLOOKUP(F20,[1]Финишки!$A$4:$B$100,2,FALSE))</f>
        <v>7.4652777777777781E-3</v>
      </c>
      <c r="I20" s="63">
        <v>5</v>
      </c>
      <c r="J20" s="36">
        <f>IF([1]Финишки!$E$4=0," ",VLOOKUP(F20,[1]Финишки!$D$4:$E$100,2,FALSE))</f>
        <v>7.7962962962962968E-3</v>
      </c>
      <c r="K20" s="58">
        <f t="shared" si="0"/>
        <v>3.3101851851851868E-4</v>
      </c>
      <c r="L20" s="56">
        <v>3</v>
      </c>
      <c r="M20" s="13">
        <f>IF([1]Финишки!$H$4=0," ",VLOOKUP(F20,[1]Финишки!$G$4:$H$100,2,FALSE))</f>
        <v>1.6747685185185185E-2</v>
      </c>
      <c r="N20" s="61">
        <f t="shared" si="1"/>
        <v>8.9513888888888872E-3</v>
      </c>
      <c r="O20" s="141">
        <v>2</v>
      </c>
      <c r="P20" s="13">
        <f>IF([1]Финишки!$K$4=0," ",VLOOKUP(F20,[1]Финишки!$J$4:$K$100,2,FALSE))</f>
        <v>1.7239583333333332E-2</v>
      </c>
      <c r="Q20" s="58">
        <f t="shared" si="2"/>
        <v>4.9189814814814756E-4</v>
      </c>
      <c r="R20" s="63">
        <v>1</v>
      </c>
      <c r="S20" s="37">
        <f>IF([1]Финишки!$M$4=0," ",VLOOKUP(F20,[1]Финишки!$M$4:$N$100,2,FALSE))</f>
        <v>2.7118055555555552E-2</v>
      </c>
      <c r="T20" s="65">
        <f t="shared" si="3"/>
        <v>9.878472222222219E-3</v>
      </c>
      <c r="U20" s="63">
        <v>3</v>
      </c>
      <c r="V20" s="66">
        <f>IF([1]Финишки!$M$4=0," ",VLOOKUP(F20,[1]Финишки!$M$4:$N$100,2,FALSE))</f>
        <v>2.7118055555555552E-2</v>
      </c>
      <c r="W20" s="70">
        <f>V20-V19</f>
        <v>1.9675925925925764E-4</v>
      </c>
      <c r="X20" s="39" t="s">
        <v>32</v>
      </c>
    </row>
    <row r="21" spans="1:24">
      <c r="A21" s="40">
        <v>3</v>
      </c>
      <c r="B21" s="43">
        <v>56</v>
      </c>
      <c r="C21" s="45" t="s">
        <v>85</v>
      </c>
      <c r="D21" s="48" t="s">
        <v>86</v>
      </c>
      <c r="E21" s="50" t="s">
        <v>84</v>
      </c>
      <c r="F21" s="10">
        <v>56</v>
      </c>
      <c r="G21" s="51" t="s">
        <v>33</v>
      </c>
      <c r="H21" s="54">
        <f>IF([1]Финишки!$B$4=0," ",VLOOKUP(F21,[1]Финишки!$A$4:$B$100,2,FALSE))</f>
        <v>7.4305555555555548E-3</v>
      </c>
      <c r="I21" s="56">
        <v>3</v>
      </c>
      <c r="J21" s="36">
        <f>IF([1]Финишки!$E$4=0," ",VLOOKUP(F21,[1]Финишки!$D$4:$E$100,2,FALSE))</f>
        <v>7.8101851851851848E-3</v>
      </c>
      <c r="K21" s="58">
        <f t="shared" si="0"/>
        <v>3.7962962962962993E-4</v>
      </c>
      <c r="L21" s="56">
        <v>5</v>
      </c>
      <c r="M21" s="13">
        <f>IF([1]Финишки!$H$4=0," ",VLOOKUP(F21,[1]Финишки!$G$4:$H$100,2,FALSE))</f>
        <v>1.7939814814814815E-2</v>
      </c>
      <c r="N21" s="61">
        <f t="shared" si="1"/>
        <v>1.0129629629629631E-2</v>
      </c>
      <c r="O21" s="141">
        <v>11</v>
      </c>
      <c r="P21" s="13">
        <f>IF([1]Финишки!$K$4=0," ",VLOOKUP(F21,[1]Финишки!$J$4:$K$100,2,FALSE))</f>
        <v>1.8587962962962962E-2</v>
      </c>
      <c r="Q21" s="58">
        <f t="shared" si="2"/>
        <v>6.481481481481477E-4</v>
      </c>
      <c r="R21" s="63">
        <v>3</v>
      </c>
      <c r="S21" s="37">
        <f>IF([1]Финишки!$M$4=0," ",VLOOKUP(F21,[1]Финишки!$M$4:$N$100,2,FALSE))</f>
        <v>2.7951388888888887E-2</v>
      </c>
      <c r="T21" s="65">
        <f t="shared" si="3"/>
        <v>9.3634259259259243E-3</v>
      </c>
      <c r="U21" s="63">
        <v>1</v>
      </c>
      <c r="V21" s="66">
        <f>IF([1]Финишки!$M$4=0," ",VLOOKUP(F21,[1]Финишки!$M$4:$N$100,2,FALSE))</f>
        <v>2.7951388888888887E-2</v>
      </c>
      <c r="W21" s="70">
        <f>V21-V19</f>
        <v>1.0300925925925929E-3</v>
      </c>
      <c r="X21" s="39" t="s">
        <v>32</v>
      </c>
    </row>
    <row r="22" spans="1:24">
      <c r="A22" s="77">
        <v>4</v>
      </c>
      <c r="B22" s="43">
        <v>49</v>
      </c>
      <c r="C22" s="45" t="s">
        <v>87</v>
      </c>
      <c r="D22" s="48" t="s">
        <v>88</v>
      </c>
      <c r="E22" s="50" t="s">
        <v>36</v>
      </c>
      <c r="F22" s="10">
        <v>49</v>
      </c>
      <c r="G22" s="51" t="s">
        <v>56</v>
      </c>
      <c r="H22" s="54">
        <f>IF([1]Финишки!$B$4=0," ",VLOOKUP(F22,[1]Финишки!$A$4:$B$100,2,FALSE))</f>
        <v>7.7199074074074097E-3</v>
      </c>
      <c r="I22" s="63">
        <v>11</v>
      </c>
      <c r="J22" s="36">
        <f>IF([1]Финишки!$E$4=0," ",VLOOKUP(F22,[1]Финишки!$D$4:$E$100,2,FALSE))</f>
        <v>8.0416666666666674E-3</v>
      </c>
      <c r="K22" s="58">
        <f t="shared" si="0"/>
        <v>3.2175925925925775E-4</v>
      </c>
      <c r="L22" s="56">
        <v>1</v>
      </c>
      <c r="M22" s="13">
        <f>IF([1]Финишки!$H$4=0," ",VLOOKUP(F22,[1]Финишки!$G$4:$H$100,2,FALSE))</f>
        <v>1.7280092592592593E-2</v>
      </c>
      <c r="N22" s="61">
        <f t="shared" si="1"/>
        <v>9.238425925925926E-3</v>
      </c>
      <c r="O22" s="141">
        <v>6</v>
      </c>
      <c r="P22" s="13">
        <f>IF([1]Финишки!$K$4=0," ",VLOOKUP(F22,[1]Финишки!$J$4:$K$100,2,FALSE))</f>
        <v>1.7982638888888888E-2</v>
      </c>
      <c r="Q22" s="65">
        <f t="shared" si="2"/>
        <v>7.0254629629629486E-4</v>
      </c>
      <c r="R22" s="63">
        <v>5</v>
      </c>
      <c r="S22" s="37">
        <f>IF([1]Финишки!$M$4=0," ",VLOOKUP(F22,[1]Финишки!$M$4:$N$100,2,FALSE))</f>
        <v>2.7962962962962964E-2</v>
      </c>
      <c r="T22" s="65">
        <f t="shared" si="3"/>
        <v>9.9803240740740755E-3</v>
      </c>
      <c r="U22" s="63">
        <v>5</v>
      </c>
      <c r="V22" s="66">
        <f>IF([1]Финишки!$M$4=0," ",VLOOKUP(F22,[1]Финишки!$M$4:$N$100,2,FALSE))</f>
        <v>2.7962962962962964E-2</v>
      </c>
      <c r="W22" s="70">
        <f>V22-V19</f>
        <v>1.0416666666666699E-3</v>
      </c>
      <c r="X22" s="39" t="s">
        <v>32</v>
      </c>
    </row>
    <row r="23" spans="1:24">
      <c r="A23" s="77">
        <v>5</v>
      </c>
      <c r="B23" s="90">
        <v>48</v>
      </c>
      <c r="C23" s="45" t="s">
        <v>89</v>
      </c>
      <c r="D23" s="48" t="s">
        <v>90</v>
      </c>
      <c r="E23" s="50" t="s">
        <v>36</v>
      </c>
      <c r="F23" s="76">
        <v>48</v>
      </c>
      <c r="G23" s="52" t="s">
        <v>56</v>
      </c>
      <c r="H23" s="54">
        <f>IF([1]Финишки!$B$4=0," ",VLOOKUP(F23,[1]Финишки!$A$4:$B$100,2,FALSE))</f>
        <v>7.69675925925926E-3</v>
      </c>
      <c r="I23" s="56">
        <v>10</v>
      </c>
      <c r="J23" s="36">
        <f>IF([1]Финишки!$E$4=0," ",VLOOKUP(F23,[1]Финишки!$D$4:$E$100,2,FALSE))</f>
        <v>8.0821759259259267E-3</v>
      </c>
      <c r="K23" s="58">
        <f t="shared" si="0"/>
        <v>3.8541666666666672E-4</v>
      </c>
      <c r="L23" s="56">
        <v>7</v>
      </c>
      <c r="M23" s="13">
        <f>IF([1]Финишки!$H$4=0," ",VLOOKUP(F23,[1]Финишки!$G$4:$H$100,2,FALSE))</f>
        <v>1.7106481481481483E-2</v>
      </c>
      <c r="N23" s="61">
        <f t="shared" si="1"/>
        <v>9.0243055555555562E-3</v>
      </c>
      <c r="O23" s="141">
        <v>3</v>
      </c>
      <c r="P23" s="13">
        <f>IF([1]Финишки!$K$4=0," ",VLOOKUP(F23,[1]Финишки!$J$4:$K$100,2,FALSE))</f>
        <v>1.7756944444444447E-2</v>
      </c>
      <c r="Q23" s="58">
        <f t="shared" si="2"/>
        <v>6.504629629629638E-4</v>
      </c>
      <c r="R23" s="63">
        <v>4</v>
      </c>
      <c r="S23" s="37">
        <f>IF([1]Финишки!$M$4=0," ",VLOOKUP(F23,[1]Финишки!$M$4:$N$100,2,FALSE))</f>
        <v>2.854166666666667E-2</v>
      </c>
      <c r="T23" s="65">
        <f t="shared" si="3"/>
        <v>1.0784722222222223E-2</v>
      </c>
      <c r="U23" s="63">
        <v>12</v>
      </c>
      <c r="V23" s="66">
        <f>IF([1]Финишки!$M$4=0," ",VLOOKUP(F23,[1]Финишки!$M$4:$N$100,2,FALSE))</f>
        <v>2.854166666666667E-2</v>
      </c>
      <c r="W23" s="70">
        <f>V23-V19</f>
        <v>1.6203703703703762E-3</v>
      </c>
      <c r="X23" s="39" t="s">
        <v>32</v>
      </c>
    </row>
    <row r="24" spans="1:24">
      <c r="A24" s="77">
        <v>6</v>
      </c>
      <c r="B24" s="90">
        <v>53</v>
      </c>
      <c r="C24" s="45" t="s">
        <v>91</v>
      </c>
      <c r="D24" s="48" t="s">
        <v>92</v>
      </c>
      <c r="E24" s="50" t="s">
        <v>36</v>
      </c>
      <c r="F24" s="76">
        <v>53</v>
      </c>
      <c r="G24" s="51" t="s">
        <v>56</v>
      </c>
      <c r="H24" s="54">
        <f>IF([1]Финишки!$B$4=0," ",VLOOKUP(F24,[1]Финишки!$A$4:$B$100,2,FALSE))</f>
        <v>7.8472222222222207E-3</v>
      </c>
      <c r="I24" s="63">
        <v>15</v>
      </c>
      <c r="J24" s="36">
        <f>IF([1]Финишки!$E$4=0," ",VLOOKUP(F24,[1]Финишки!$D$4:$E$100,2,FALSE))</f>
        <v>8.2835648148148148E-3</v>
      </c>
      <c r="K24" s="58">
        <f t="shared" si="0"/>
        <v>4.3634259259259407E-4</v>
      </c>
      <c r="L24" s="56">
        <v>10</v>
      </c>
      <c r="M24" s="13">
        <f>IF([1]Финишки!$H$4=0," ",VLOOKUP(F24,[1]Финишки!$G$4:$H$100,2,FALSE))</f>
        <v>1.7511574074074072E-2</v>
      </c>
      <c r="N24" s="61">
        <f t="shared" si="1"/>
        <v>9.228009259259257E-3</v>
      </c>
      <c r="O24" s="141">
        <v>5</v>
      </c>
      <c r="P24" s="13">
        <f>IF([1]Финишки!$K$4=0," ",VLOOKUP(F24,[1]Финишки!$J$4:$K$100,2,FALSE))</f>
        <v>1.8334490740740741E-2</v>
      </c>
      <c r="Q24" s="65">
        <f t="shared" si="2"/>
        <v>8.2291666666666971E-4</v>
      </c>
      <c r="R24" s="63">
        <v>10</v>
      </c>
      <c r="S24" s="37">
        <f>IF([1]Финишки!$M$4=0," ",VLOOKUP(F24,[1]Финишки!$M$4:$N$100,2,FALSE))</f>
        <v>2.8854166666666667E-2</v>
      </c>
      <c r="T24" s="65">
        <f t="shared" si="3"/>
        <v>1.0519675925925925E-2</v>
      </c>
      <c r="U24" s="63">
        <v>11</v>
      </c>
      <c r="V24" s="66">
        <f>IF([1]Финишки!$M$4=0," ",VLOOKUP(F24,[1]Финишки!$M$4:$N$100,2,FALSE))</f>
        <v>2.8854166666666667E-2</v>
      </c>
      <c r="W24" s="70">
        <f>V24-V19</f>
        <v>1.932870370370373E-3</v>
      </c>
      <c r="X24" s="39" t="s">
        <v>32</v>
      </c>
    </row>
    <row r="25" spans="1:24">
      <c r="A25" s="77">
        <v>7</v>
      </c>
      <c r="B25" s="90">
        <v>41</v>
      </c>
      <c r="C25" s="45" t="s">
        <v>93</v>
      </c>
      <c r="D25" s="48" t="s">
        <v>94</v>
      </c>
      <c r="E25" s="50" t="s">
        <v>84</v>
      </c>
      <c r="F25" s="76">
        <v>41</v>
      </c>
      <c r="G25" s="52" t="s">
        <v>56</v>
      </c>
      <c r="H25" s="54">
        <f>IF([1]Финишки!$B$4=0," ",VLOOKUP(F25,[1]Финишки!$A$4:$B$100,2,FALSE))</f>
        <v>7.4189814814814813E-3</v>
      </c>
      <c r="I25" s="56">
        <v>2</v>
      </c>
      <c r="J25" s="36">
        <f>IF([1]Финишки!$E$4=0," ",VLOOKUP(F25,[1]Финишки!$D$4:$E$100,2,FALSE))</f>
        <v>7.7488425925925928E-3</v>
      </c>
      <c r="K25" s="58">
        <f t="shared" si="0"/>
        <v>3.298611111111115E-4</v>
      </c>
      <c r="L25" s="56">
        <v>2</v>
      </c>
      <c r="M25" s="13">
        <f>IF([1]Финишки!$H$4=0," ",VLOOKUP(F25,[1]Финишки!$G$4:$H$100,2,FALSE))</f>
        <v>1.7291666666666667E-2</v>
      </c>
      <c r="N25" s="61">
        <f t="shared" si="1"/>
        <v>9.5428240740740751E-3</v>
      </c>
      <c r="O25" s="141">
        <v>8</v>
      </c>
      <c r="P25" s="13">
        <f>IF([1]Финишки!$K$4=0," ",VLOOKUP(F25,[1]Финишки!$J$4:$K$100,2,FALSE))</f>
        <v>1.8689814814814815E-2</v>
      </c>
      <c r="Q25" s="65">
        <f t="shared" si="2"/>
        <v>1.3981481481481484E-3</v>
      </c>
      <c r="R25" s="63">
        <v>18</v>
      </c>
      <c r="S25" s="37">
        <f>IF([1]Финишки!$M$4=0," ",VLOOKUP(F25,[1]Финишки!$M$4:$N$100,2,FALSE))</f>
        <v>2.9085648148148149E-2</v>
      </c>
      <c r="T25" s="65">
        <f t="shared" si="3"/>
        <v>1.0395833333333333E-2</v>
      </c>
      <c r="U25" s="63">
        <v>9</v>
      </c>
      <c r="V25" s="66">
        <f>IF([1]Финишки!$M$4=0," ",VLOOKUP(F25,[1]Финишки!$M$4:$N$100,2,FALSE))</f>
        <v>2.9085648148148149E-2</v>
      </c>
      <c r="W25" s="70">
        <f>V25-V19</f>
        <v>2.1643518518518548E-3</v>
      </c>
      <c r="X25" s="39" t="s">
        <v>32</v>
      </c>
    </row>
    <row r="26" spans="1:24">
      <c r="A26" s="77">
        <v>8</v>
      </c>
      <c r="B26" s="90">
        <v>62</v>
      </c>
      <c r="C26" s="45" t="s">
        <v>95</v>
      </c>
      <c r="D26" s="48" t="s">
        <v>96</v>
      </c>
      <c r="E26" s="50" t="s">
        <v>32</v>
      </c>
      <c r="F26" s="76">
        <v>62</v>
      </c>
      <c r="G26" s="51" t="s">
        <v>33</v>
      </c>
      <c r="H26" s="54">
        <f>IF([1]Финишки!$B$4=0," ",VLOOKUP(F26,[1]Финишки!$A$4:$B$100,2,FALSE))</f>
        <v>7.5810185185185182E-3</v>
      </c>
      <c r="I26" s="63">
        <v>6</v>
      </c>
      <c r="J26" s="36">
        <f>IF([1]Финишки!$E$4=0," ",VLOOKUP(F26,[1]Финишки!$D$4:$E$100,2,FALSE))</f>
        <v>7.9479166666666674E-3</v>
      </c>
      <c r="K26" s="58">
        <f t="shared" si="0"/>
        <v>3.6689814814814918E-4</v>
      </c>
      <c r="L26" s="56">
        <v>4</v>
      </c>
      <c r="M26" s="13">
        <f>IF([1]Финишки!$H$4=0," ",VLOOKUP(F26,[1]Финишки!$G$4:$H$100,2,FALSE))</f>
        <v>1.7210648148148149E-2</v>
      </c>
      <c r="N26" s="61">
        <f t="shared" si="1"/>
        <v>9.2627314814814812E-3</v>
      </c>
      <c r="O26" s="141">
        <v>7</v>
      </c>
      <c r="P26" s="13">
        <f>IF([1]Финишки!$K$4=0," ",VLOOKUP(F26,[1]Финишки!$J$4:$K$100,2,FALSE))</f>
        <v>1.7945601851851851E-2</v>
      </c>
      <c r="Q26" s="65">
        <f t="shared" si="2"/>
        <v>7.3495370370370294E-4</v>
      </c>
      <c r="R26" s="63">
        <v>6</v>
      </c>
      <c r="S26" s="37">
        <f>IF([1]Финишки!$M$4=0," ",VLOOKUP(F26,[1]Финишки!$M$4:$N$100,2,FALSE))</f>
        <v>2.9282407407407406E-2</v>
      </c>
      <c r="T26" s="65">
        <f t="shared" si="3"/>
        <v>1.1336805555555555E-2</v>
      </c>
      <c r="U26" s="63">
        <v>17</v>
      </c>
      <c r="V26" s="66">
        <f>IF([1]Финишки!$M$4=0," ",VLOOKUP(F26,[1]Финишки!$M$4:$N$100,2,FALSE))</f>
        <v>2.9282407407407406E-2</v>
      </c>
      <c r="W26" s="70">
        <f>V26-V19</f>
        <v>2.3611111111111124E-3</v>
      </c>
      <c r="X26" s="39" t="s">
        <v>32</v>
      </c>
    </row>
    <row r="27" spans="1:24">
      <c r="A27" s="77">
        <v>9</v>
      </c>
      <c r="B27" s="75">
        <v>37</v>
      </c>
      <c r="C27" s="73" t="s">
        <v>97</v>
      </c>
      <c r="D27" s="115" t="s">
        <v>98</v>
      </c>
      <c r="E27" s="75" t="s">
        <v>36</v>
      </c>
      <c r="F27" s="118">
        <v>37</v>
      </c>
      <c r="G27" s="52" t="s">
        <v>39</v>
      </c>
      <c r="H27" s="54">
        <f>IF([1]Финишки!$B$4=0," ",VLOOKUP(F27,[1]Финишки!$A$4:$B$100,2,FALSE))</f>
        <v>7.75462962962964E-3</v>
      </c>
      <c r="I27" s="56">
        <v>14</v>
      </c>
      <c r="J27" s="36">
        <f>IF([1]Финишки!$E$4=0," ",VLOOKUP(F27,[1]Финишки!$D$4:$E$100,2,FALSE))</f>
        <v>8.5011574074074069E-3</v>
      </c>
      <c r="K27" s="65">
        <f t="shared" si="0"/>
        <v>7.4652777777776697E-4</v>
      </c>
      <c r="L27" s="56">
        <v>17</v>
      </c>
      <c r="M27" s="13">
        <f>IF([1]Финишки!$H$4=0," ",VLOOKUP(F27,[1]Финишки!$G$4:$H$100,2,FALSE))</f>
        <v>1.8530092592592595E-2</v>
      </c>
      <c r="N27" s="61">
        <f t="shared" si="1"/>
        <v>1.0028935185185188E-2</v>
      </c>
      <c r="O27" s="141">
        <v>10</v>
      </c>
      <c r="P27" s="13">
        <f>IF([1]Финишки!$K$4=0," ",VLOOKUP(F27,[1]Финишки!$J$4:$K$100,2,FALSE))</f>
        <v>1.9512731481481482E-2</v>
      </c>
      <c r="Q27" s="65">
        <f t="shared" si="2"/>
        <v>9.8263888888888706E-4</v>
      </c>
      <c r="R27" s="63">
        <v>13</v>
      </c>
      <c r="S27" s="37">
        <f>IF([1]Финишки!$M$4=0," ",VLOOKUP(F27,[1]Финишки!$M$4:$N$100,2,FALSE))</f>
        <v>2.9525462962962962E-2</v>
      </c>
      <c r="T27" s="65">
        <f t="shared" si="3"/>
        <v>1.001273148148148E-2</v>
      </c>
      <c r="U27" s="63">
        <v>6</v>
      </c>
      <c r="V27" s="66">
        <f>IF([1]Финишки!$M$4=0," ",VLOOKUP(F27,[1]Финишки!$M$4:$N$100,2,FALSE))</f>
        <v>2.9525462962962962E-2</v>
      </c>
      <c r="W27" s="70">
        <f>V27-V19</f>
        <v>2.6041666666666678E-3</v>
      </c>
      <c r="X27" s="39" t="s">
        <v>32</v>
      </c>
    </row>
    <row r="28" spans="1:24">
      <c r="A28" s="77">
        <v>10</v>
      </c>
      <c r="B28" s="114">
        <v>63</v>
      </c>
      <c r="C28" s="73" t="s">
        <v>99</v>
      </c>
      <c r="D28" s="115" t="s">
        <v>100</v>
      </c>
      <c r="E28" s="75" t="s">
        <v>32</v>
      </c>
      <c r="F28" s="116">
        <v>63</v>
      </c>
      <c r="G28" s="51" t="s">
        <v>33</v>
      </c>
      <c r="H28" s="54">
        <f>IF([1]Финишки!$B$4=0," ",VLOOKUP(F28,[1]Финишки!$A$4:$B$100,2,FALSE))</f>
        <v>7.8587962962962995E-3</v>
      </c>
      <c r="I28" s="63">
        <v>16</v>
      </c>
      <c r="J28" s="36">
        <f>IF([1]Финишки!$E$4=0," ",VLOOKUP(F28,[1]Финишки!$D$4:$E$100,2,FALSE))</f>
        <v>8.2592592592592596E-3</v>
      </c>
      <c r="K28" s="58">
        <f t="shared" si="0"/>
        <v>4.0046296296296011E-4</v>
      </c>
      <c r="L28" s="56">
        <v>9</v>
      </c>
      <c r="M28" s="13">
        <f>IF([1]Финишки!$H$4=0," ",VLOOKUP(F28,[1]Финишки!$G$4:$H$100,2,FALSE))</f>
        <v>1.8715277777777779E-2</v>
      </c>
      <c r="N28" s="61">
        <f t="shared" si="1"/>
        <v>1.0456018518518519E-2</v>
      </c>
      <c r="O28" s="141">
        <v>13</v>
      </c>
      <c r="P28" s="13">
        <f>IF([1]Финишки!$K$4=0," ",VLOOKUP(F28,[1]Финишки!$J$4:$K$100,2,FALSE))</f>
        <v>1.9668981481481482E-2</v>
      </c>
      <c r="Q28" s="65">
        <f t="shared" si="2"/>
        <v>9.5370370370370314E-4</v>
      </c>
      <c r="R28" s="63">
        <v>12</v>
      </c>
      <c r="S28" s="37">
        <f>IF([1]Финишки!$M$4=0," ",VLOOKUP(F28,[1]Финишки!$M$4:$N$100,2,FALSE))</f>
        <v>2.9641203703703701E-2</v>
      </c>
      <c r="T28" s="65">
        <f t="shared" si="3"/>
        <v>9.9722222222222191E-3</v>
      </c>
      <c r="U28" s="63">
        <v>4</v>
      </c>
      <c r="V28" s="66">
        <f>IF([1]Финишки!$M$4=0," ",VLOOKUP(F28,[1]Финишки!$M$4:$N$100,2,FALSE))</f>
        <v>2.9641203703703701E-2</v>
      </c>
      <c r="W28" s="70">
        <f>V28-V19</f>
        <v>2.719907407407407E-3</v>
      </c>
      <c r="X28" s="39" t="s">
        <v>32</v>
      </c>
    </row>
    <row r="29" spans="1:24">
      <c r="A29" s="77">
        <v>11</v>
      </c>
      <c r="B29" s="114">
        <v>27</v>
      </c>
      <c r="C29" s="73" t="s">
        <v>101</v>
      </c>
      <c r="D29" s="115" t="s">
        <v>102</v>
      </c>
      <c r="E29" s="75" t="s">
        <v>36</v>
      </c>
      <c r="F29" s="116">
        <v>27</v>
      </c>
      <c r="G29" s="52" t="s">
        <v>37</v>
      </c>
      <c r="H29" s="54">
        <f>IF([1]Финишки!$B$4=0," ",VLOOKUP(F29,[1]Финишки!$A$4:$B$100,2,FALSE))</f>
        <v>7.7314814814814902E-3</v>
      </c>
      <c r="I29" s="56">
        <v>12</v>
      </c>
      <c r="J29" s="36">
        <f>IF([1]Финишки!$E$4=0," ",VLOOKUP(F29,[1]Финишки!$D$4:$E$100,2,FALSE))</f>
        <v>8.2210648148148147E-3</v>
      </c>
      <c r="K29" s="58">
        <f t="shared" si="0"/>
        <v>4.8958333333332452E-4</v>
      </c>
      <c r="L29" s="56">
        <v>13</v>
      </c>
      <c r="M29" s="13">
        <f>IF([1]Финишки!$H$4=0," ",VLOOKUP(F29,[1]Финишки!$G$4:$H$100,2,FALSE))</f>
        <v>1.7094907407407409E-2</v>
      </c>
      <c r="N29" s="61">
        <f t="shared" si="1"/>
        <v>8.8738425925925946E-3</v>
      </c>
      <c r="O29" s="141">
        <v>1</v>
      </c>
      <c r="P29" s="13">
        <f>IF([1]Финишки!$K$4=0," ",VLOOKUP(F29,[1]Финишки!$J$4:$K$100,2,FALSE))</f>
        <v>1.7871527777777778E-2</v>
      </c>
      <c r="Q29" s="65">
        <f t="shared" si="2"/>
        <v>7.7662037037036849E-4</v>
      </c>
      <c r="R29" s="63">
        <v>9</v>
      </c>
      <c r="S29" s="37">
        <f>IF([1]Финишки!$M$4=0," ",VLOOKUP(F29,[1]Финишки!$M$4:$N$100,2,FALSE))</f>
        <v>2.97337962962963E-2</v>
      </c>
      <c r="T29" s="65">
        <f t="shared" si="3"/>
        <v>1.1862268518518522E-2</v>
      </c>
      <c r="U29" s="63">
        <v>18</v>
      </c>
      <c r="V29" s="66">
        <f>IF([1]Финишки!$M$4=0," ",VLOOKUP(F29,[1]Финишки!$M$4:$N$100,2,FALSE))</f>
        <v>2.97337962962963E-2</v>
      </c>
      <c r="W29" s="70">
        <f>V29-V19</f>
        <v>2.812500000000006E-3</v>
      </c>
      <c r="X29" s="39" t="s">
        <v>32</v>
      </c>
    </row>
    <row r="30" spans="1:24">
      <c r="A30" s="77">
        <v>12</v>
      </c>
      <c r="B30" s="75">
        <v>32</v>
      </c>
      <c r="C30" s="73" t="s">
        <v>103</v>
      </c>
      <c r="D30" s="115" t="s">
        <v>104</v>
      </c>
      <c r="E30" s="75" t="s">
        <v>32</v>
      </c>
      <c r="F30" s="118">
        <v>32</v>
      </c>
      <c r="G30" s="52" t="s">
        <v>39</v>
      </c>
      <c r="H30" s="54">
        <f>IF([1]Финишки!$B$4=0," ",VLOOKUP(F30,[1]Финишки!$A$4:$B$100,2,FALSE))</f>
        <v>7.7430555555555603E-3</v>
      </c>
      <c r="I30" s="63">
        <v>13</v>
      </c>
      <c r="J30" s="36">
        <f>IF([1]Финишки!$E$4=0," ",VLOOKUP(F30,[1]Финишки!$D$4:$E$100,2,FALSE))</f>
        <v>8.1319444444444451E-3</v>
      </c>
      <c r="K30" s="58">
        <f t="shared" si="0"/>
        <v>3.888888888888848E-4</v>
      </c>
      <c r="L30" s="56">
        <v>8</v>
      </c>
      <c r="M30" s="13">
        <f>IF([1]Финишки!$H$4=0," ",VLOOKUP(F30,[1]Финишки!$G$4:$H$100,2,FALSE))</f>
        <v>1.8993055555555558E-2</v>
      </c>
      <c r="N30" s="61">
        <f t="shared" si="1"/>
        <v>1.0861111111111113E-2</v>
      </c>
      <c r="O30" s="141">
        <v>14</v>
      </c>
      <c r="P30" s="13">
        <f>IF([1]Финишки!$K$4=0," ",VLOOKUP(F30,[1]Финишки!$J$4:$K$100,2,FALSE))</f>
        <v>1.9768518518518515E-2</v>
      </c>
      <c r="Q30" s="65">
        <f t="shared" si="2"/>
        <v>7.7546296296295697E-4</v>
      </c>
      <c r="R30" s="63">
        <v>7</v>
      </c>
      <c r="S30" s="37">
        <f>IF([1]Финишки!$M$4=0," ",VLOOKUP(F30,[1]Финишки!$M$4:$N$100,2,FALSE))</f>
        <v>2.9837962962962965E-2</v>
      </c>
      <c r="T30" s="65">
        <f t="shared" si="3"/>
        <v>1.006944444444445E-2</v>
      </c>
      <c r="U30" s="63">
        <v>8</v>
      </c>
      <c r="V30" s="66">
        <f>IF([1]Финишки!$M$4=0," ",VLOOKUP(F30,[1]Финишки!$M$4:$N$100,2,FALSE))</f>
        <v>2.9837962962962965E-2</v>
      </c>
      <c r="W30" s="70">
        <f>V30-V19</f>
        <v>2.9166666666666716E-3</v>
      </c>
      <c r="X30" s="39" t="s">
        <v>32</v>
      </c>
    </row>
    <row r="31" spans="1:24">
      <c r="A31" s="77">
        <v>13</v>
      </c>
      <c r="B31" s="114">
        <v>36</v>
      </c>
      <c r="C31" s="73" t="s">
        <v>105</v>
      </c>
      <c r="D31" s="115" t="s">
        <v>106</v>
      </c>
      <c r="E31" s="75" t="s">
        <v>32</v>
      </c>
      <c r="F31" s="116">
        <v>36</v>
      </c>
      <c r="G31" s="139" t="s">
        <v>39</v>
      </c>
      <c r="H31" s="54">
        <f>IF([1]Финишки!$B$4=0," ",VLOOKUP(F31,[1]Финишки!$A$4:$B$100,2,FALSE))</f>
        <v>7.6851851851851847E-3</v>
      </c>
      <c r="I31" s="56">
        <v>9</v>
      </c>
      <c r="J31" s="36">
        <f>IF([1]Финишки!$E$4=0," ",VLOOKUP(F31,[1]Финишки!$D$4:$E$100,2,FALSE))</f>
        <v>8.0648148148148146E-3</v>
      </c>
      <c r="K31" s="58">
        <f t="shared" si="0"/>
        <v>3.7962962962962993E-4</v>
      </c>
      <c r="L31" s="56">
        <v>5</v>
      </c>
      <c r="M31" s="13">
        <f>IF([1]Финишки!$H$4=0," ",VLOOKUP(F31,[1]Финишки!$G$4:$H$100,2,FALSE))</f>
        <v>1.8449074074074073E-2</v>
      </c>
      <c r="N31" s="61">
        <f t="shared" si="1"/>
        <v>1.0384259259259258E-2</v>
      </c>
      <c r="O31" s="141">
        <v>12</v>
      </c>
      <c r="P31" s="13">
        <f>IF([1]Финишки!$K$4=0," ",VLOOKUP(F31,[1]Финишки!$J$4:$K$100,2,FALSE))</f>
        <v>1.9532407407407405E-2</v>
      </c>
      <c r="Q31" s="65">
        <f t="shared" si="2"/>
        <v>1.083333333333332E-3</v>
      </c>
      <c r="R31" s="63">
        <v>15</v>
      </c>
      <c r="S31" s="37">
        <f>IF([1]Финишки!$M$4=0," ",VLOOKUP(F31,[1]Финишки!$M$4:$N$100,2,FALSE))</f>
        <v>3.0416666666666665E-2</v>
      </c>
      <c r="T31" s="65">
        <f t="shared" si="3"/>
        <v>1.088425925925926E-2</v>
      </c>
      <c r="U31" s="63">
        <v>14</v>
      </c>
      <c r="V31" s="66">
        <f>IF([1]Финишки!$M$4=0," ",VLOOKUP(F31,[1]Финишки!$M$4:$N$100,2,FALSE))</f>
        <v>3.0416666666666665E-2</v>
      </c>
      <c r="W31" s="70">
        <f>V31-V19</f>
        <v>3.4953703703703709E-3</v>
      </c>
      <c r="X31" s="39" t="s">
        <v>32</v>
      </c>
    </row>
    <row r="32" spans="1:24">
      <c r="A32" s="77">
        <v>14</v>
      </c>
      <c r="B32" s="114">
        <v>29</v>
      </c>
      <c r="C32" s="73" t="s">
        <v>107</v>
      </c>
      <c r="D32" s="115" t="s">
        <v>108</v>
      </c>
      <c r="E32" s="75" t="s">
        <v>32</v>
      </c>
      <c r="F32" s="116">
        <v>29</v>
      </c>
      <c r="G32" s="51" t="s">
        <v>37</v>
      </c>
      <c r="H32" s="54">
        <f>IF([1]Финишки!$B$4=0," ",VLOOKUP(F32,[1]Финишки!$A$4:$B$100,2,FALSE))</f>
        <v>7.4421296296296293E-3</v>
      </c>
      <c r="I32" s="63">
        <v>4</v>
      </c>
      <c r="J32" s="36">
        <f>IF([1]Финишки!$E$4=0," ",VLOOKUP(F32,[1]Финишки!$D$4:$E$100,2,FALSE))</f>
        <v>7.9120370370370369E-3</v>
      </c>
      <c r="K32" s="58">
        <f t="shared" si="0"/>
        <v>4.699074074074076E-4</v>
      </c>
      <c r="L32" s="56">
        <v>12</v>
      </c>
      <c r="M32" s="13">
        <f>IF([1]Финишки!$H$4=0," ",VLOOKUP(F32,[1]Финишки!$G$4:$H$100,2,FALSE))</f>
        <v>1.9131944444444444E-2</v>
      </c>
      <c r="N32" s="61">
        <f t="shared" si="1"/>
        <v>1.1219907407407408E-2</v>
      </c>
      <c r="O32" s="141">
        <v>15</v>
      </c>
      <c r="P32" s="13">
        <f>IF([1]Финишки!$K$4=0," ",VLOOKUP(F32,[1]Финишки!$J$4:$K$100,2,FALSE))</f>
        <v>2.0006944444444442E-2</v>
      </c>
      <c r="Q32" s="65">
        <f t="shared" si="2"/>
        <v>8.7499999999999731E-4</v>
      </c>
      <c r="R32" s="63">
        <v>11</v>
      </c>
      <c r="S32" s="37">
        <f>IF([1]Финишки!$M$4=0," ",VLOOKUP(F32,[1]Финишки!$M$4:$N$100,2,FALSE))</f>
        <v>3.0428240740740742E-2</v>
      </c>
      <c r="T32" s="65">
        <f t="shared" si="3"/>
        <v>1.04212962962963E-2</v>
      </c>
      <c r="U32" s="63">
        <v>10</v>
      </c>
      <c r="V32" s="66">
        <f>IF([1]Финишки!$M$4=0," ",VLOOKUP(F32,[1]Финишки!$M$4:$N$100,2,FALSE))</f>
        <v>3.0428240740740742E-2</v>
      </c>
      <c r="W32" s="70">
        <f>V32-V19</f>
        <v>3.5069444444444479E-3</v>
      </c>
      <c r="X32" s="39" t="s">
        <v>32</v>
      </c>
    </row>
    <row r="33" spans="1:24">
      <c r="A33" s="77">
        <v>15</v>
      </c>
      <c r="B33" s="114">
        <v>58</v>
      </c>
      <c r="C33" s="73" t="s">
        <v>109</v>
      </c>
      <c r="D33" s="115" t="s">
        <v>110</v>
      </c>
      <c r="E33" s="75" t="s">
        <v>32</v>
      </c>
      <c r="F33" s="116">
        <v>58</v>
      </c>
      <c r="G33" s="51" t="s">
        <v>33</v>
      </c>
      <c r="H33" s="54">
        <f>IF([1]Финишки!$B$4=0," ",VLOOKUP(F33,[1]Финишки!$A$4:$B$100,2,FALSE))</f>
        <v>8.1828703703703699E-3</v>
      </c>
      <c r="I33" s="56">
        <v>17</v>
      </c>
      <c r="J33" s="36">
        <f>IF([1]Финишки!$E$4=0," ",VLOOKUP(F33,[1]Финишки!$D$4:$E$100,2,FALSE))</f>
        <v>8.7037037037037031E-3</v>
      </c>
      <c r="K33" s="58">
        <f t="shared" si="0"/>
        <v>5.2083333333333322E-4</v>
      </c>
      <c r="L33" s="56">
        <v>14</v>
      </c>
      <c r="M33" s="13">
        <f>IF([1]Финишки!$H$4=0," ",VLOOKUP(F33,[1]Финишки!$G$4:$H$100,2,FALSE))</f>
        <v>1.8506944444444444E-2</v>
      </c>
      <c r="N33" s="61">
        <f t="shared" si="1"/>
        <v>9.8032407407407408E-3</v>
      </c>
      <c r="O33" s="141">
        <v>9</v>
      </c>
      <c r="P33" s="13">
        <f>IF([1]Финишки!$K$4=0," ",VLOOKUP(F33,[1]Финишки!$J$4:$K$100,2,FALSE))</f>
        <v>1.9856481481481482E-2</v>
      </c>
      <c r="Q33" s="65">
        <f t="shared" si="2"/>
        <v>1.349537037037038E-3</v>
      </c>
      <c r="R33" s="63">
        <v>16</v>
      </c>
      <c r="S33" s="37">
        <f>IF([1]Финишки!$M$4=0," ",VLOOKUP(F33,[1]Финишки!$M$4:$N$100,2,FALSE))</f>
        <v>3.0706018518518521E-2</v>
      </c>
      <c r="T33" s="65">
        <f t="shared" si="3"/>
        <v>1.0849537037037039E-2</v>
      </c>
      <c r="U33" s="63">
        <v>13</v>
      </c>
      <c r="V33" s="66">
        <f>IF([1]Финишки!$M$4=0," ",VLOOKUP(F33,[1]Финишки!$M$4:$N$100,2,FALSE))</f>
        <v>3.0706018518518521E-2</v>
      </c>
      <c r="W33" s="70">
        <f>V33-V19</f>
        <v>3.7847222222222275E-3</v>
      </c>
      <c r="X33" s="39" t="s">
        <v>32</v>
      </c>
    </row>
    <row r="34" spans="1:24">
      <c r="A34" s="77">
        <v>16</v>
      </c>
      <c r="B34" s="114">
        <v>39</v>
      </c>
      <c r="C34" s="73" t="s">
        <v>111</v>
      </c>
      <c r="D34" s="115" t="s">
        <v>112</v>
      </c>
      <c r="E34" s="75" t="s">
        <v>36</v>
      </c>
      <c r="F34" s="116">
        <v>39</v>
      </c>
      <c r="G34" s="51" t="s">
        <v>39</v>
      </c>
      <c r="H34" s="54">
        <f>IF([1]Финишки!$B$4=0," ",VLOOKUP(F34,[1]Финишки!$A$4:$B$100,2,FALSE))</f>
        <v>7.6736111111111111E-3</v>
      </c>
      <c r="I34" s="63">
        <v>8</v>
      </c>
      <c r="J34" s="36">
        <f>IF([1]Финишки!$E$4=0," ",VLOOKUP(F34,[1]Финишки!$D$4:$E$100,2,FALSE))</f>
        <v>8.3206018518518516E-3</v>
      </c>
      <c r="K34" s="58">
        <f t="shared" si="0"/>
        <v>6.4699074074074051E-4</v>
      </c>
      <c r="L34" s="56">
        <v>15</v>
      </c>
      <c r="M34" s="13">
        <f>IF([1]Финишки!$H$4=0," ",VLOOKUP(F34,[1]Финишки!$G$4:$H$100,2,FALSE))</f>
        <v>2.0069444444444442E-2</v>
      </c>
      <c r="N34" s="61">
        <f t="shared" si="1"/>
        <v>1.174884259259259E-2</v>
      </c>
      <c r="O34" s="141">
        <v>16</v>
      </c>
      <c r="P34" s="13">
        <f>IF([1]Финишки!$K$4=0," ",VLOOKUP(F34,[1]Финишки!$J$4:$K$100,2,FALSE))</f>
        <v>2.0844907407407406E-2</v>
      </c>
      <c r="Q34" s="65">
        <f t="shared" si="2"/>
        <v>7.7546296296296391E-4</v>
      </c>
      <c r="R34" s="63">
        <v>8</v>
      </c>
      <c r="S34" s="37">
        <f>IF([1]Финишки!$M$4=0," ",VLOOKUP(F34,[1]Финишки!$M$4:$N$100,2,FALSE))</f>
        <v>3.1782407407407405E-2</v>
      </c>
      <c r="T34" s="65">
        <f t="shared" si="3"/>
        <v>1.0937499999999999E-2</v>
      </c>
      <c r="U34" s="63">
        <v>15</v>
      </c>
      <c r="V34" s="66">
        <f>IF([1]Финишки!$M$4=0," ",VLOOKUP(F34,[1]Финишки!$M$4:$N$100,2,FALSE))</f>
        <v>3.1782407407407405E-2</v>
      </c>
      <c r="W34" s="70">
        <f>V34-V19</f>
        <v>4.8611111111111112E-3</v>
      </c>
      <c r="X34" s="39" t="s">
        <v>32</v>
      </c>
    </row>
    <row r="35" spans="1:24">
      <c r="A35" s="77">
        <v>17</v>
      </c>
      <c r="B35" s="114">
        <v>35</v>
      </c>
      <c r="C35" s="73" t="s">
        <v>113</v>
      </c>
      <c r="D35" s="115" t="s">
        <v>114</v>
      </c>
      <c r="E35" s="75" t="s">
        <v>32</v>
      </c>
      <c r="F35" s="116">
        <v>35</v>
      </c>
      <c r="G35" s="51" t="s">
        <v>39</v>
      </c>
      <c r="H35" s="54">
        <f>IF([1]Финишки!$B$4=0," ",VLOOKUP(F35,[1]Финишки!$A$4:$B$100,2,FALSE))</f>
        <v>7.6620370370370366E-3</v>
      </c>
      <c r="I35" s="56">
        <v>7</v>
      </c>
      <c r="J35" s="36">
        <f>IF([1]Финишки!$E$4=0," ",VLOOKUP(F35,[1]Финишки!$D$4:$E$100,2,FALSE))</f>
        <v>8.4328703703703701E-3</v>
      </c>
      <c r="K35" s="65">
        <f t="shared" si="0"/>
        <v>7.7083333333333344E-4</v>
      </c>
      <c r="L35" s="56">
        <v>18</v>
      </c>
      <c r="M35" s="13">
        <f>IF([1]Финишки!$H$4=0," ",VLOOKUP(F35,[1]Финишки!$G$4:$H$100,2,FALSE))</f>
        <v>2.1296296296296299E-2</v>
      </c>
      <c r="N35" s="61">
        <f t="shared" si="1"/>
        <v>1.2863425925925929E-2</v>
      </c>
      <c r="O35" s="141">
        <v>18</v>
      </c>
      <c r="P35" s="13">
        <f>IF([1]Финишки!$K$4=0," ",VLOOKUP(F35,[1]Финишки!$J$4:$K$100,2,FALSE))</f>
        <v>2.2379629629629628E-2</v>
      </c>
      <c r="Q35" s="65">
        <f t="shared" si="2"/>
        <v>1.0833333333333285E-3</v>
      </c>
      <c r="R35" s="63">
        <v>14</v>
      </c>
      <c r="S35" s="37">
        <f>IF([1]Финишки!$M$4=0," ",VLOOKUP(F35,[1]Финишки!$M$4:$N$100,2,FALSE))</f>
        <v>3.243055555555556E-2</v>
      </c>
      <c r="T35" s="65">
        <f t="shared" si="3"/>
        <v>1.0050925925925932E-2</v>
      </c>
      <c r="U35" s="63">
        <v>7</v>
      </c>
      <c r="V35" s="66">
        <f>IF([1]Финишки!$M$4=0," ",VLOOKUP(F35,[1]Финишки!$M$4:$N$100,2,FALSE))</f>
        <v>3.243055555555556E-2</v>
      </c>
      <c r="W35" s="70">
        <f>V35-V19</f>
        <v>5.5092592592592658E-3</v>
      </c>
      <c r="X35" s="39" t="s">
        <v>32</v>
      </c>
    </row>
    <row r="36" spans="1:24">
      <c r="A36" s="77">
        <v>18</v>
      </c>
      <c r="B36" s="90">
        <v>40</v>
      </c>
      <c r="C36" s="45" t="s">
        <v>115</v>
      </c>
      <c r="D36" s="48" t="s">
        <v>116</v>
      </c>
      <c r="E36" s="50"/>
      <c r="F36" s="76">
        <v>40</v>
      </c>
      <c r="G36" s="51" t="s">
        <v>117</v>
      </c>
      <c r="H36" s="54">
        <f>IF([1]Финишки!$B$4=0," ",VLOOKUP(F36,[1]Финишки!$A$4:$B$100,2,FALSE))</f>
        <v>8.5300925925925926E-3</v>
      </c>
      <c r="I36" s="63">
        <v>18</v>
      </c>
      <c r="J36" s="36">
        <f>IF([1]Финишки!$E$4=0," ",VLOOKUP(F36,[1]Финишки!$D$4:$E$100,2,FALSE))</f>
        <v>9.2118055555555564E-3</v>
      </c>
      <c r="K36" s="58">
        <f t="shared" si="0"/>
        <v>6.8171296296296383E-4</v>
      </c>
      <c r="L36" s="56">
        <v>16</v>
      </c>
      <c r="M36" s="13">
        <f>IF([1]Финишки!$H$4=0," ",VLOOKUP(F36,[1]Финишки!$G$4:$H$100,2,FALSE))</f>
        <v>2.1909722222222223E-2</v>
      </c>
      <c r="N36" s="61">
        <f t="shared" si="1"/>
        <v>1.2697916666666666E-2</v>
      </c>
      <c r="O36" s="141">
        <v>17</v>
      </c>
      <c r="P36" s="13">
        <f>IF([1]Финишки!$K$4=0," ",VLOOKUP(F36,[1]Финишки!$J$4:$K$100,2,FALSE))</f>
        <v>2.3280092592592592E-2</v>
      </c>
      <c r="Q36" s="65">
        <f t="shared" si="2"/>
        <v>1.370370370370369E-3</v>
      </c>
      <c r="R36" s="63">
        <v>17</v>
      </c>
      <c r="S36" s="37">
        <f>IF([1]Финишки!$M$4=0," ",VLOOKUP(F36,[1]Финишки!$M$4:$N$100,2,FALSE))</f>
        <v>3.4374999999999996E-2</v>
      </c>
      <c r="T36" s="65">
        <f t="shared" si="3"/>
        <v>1.1094907407407404E-2</v>
      </c>
      <c r="U36" s="63">
        <v>16</v>
      </c>
      <c r="V36" s="66">
        <f>IF([1]Финишки!$M$4=0," ",VLOOKUP(F36,[1]Финишки!$M$4:$N$100,2,FALSE))</f>
        <v>3.4374999999999996E-2</v>
      </c>
      <c r="W36" s="70">
        <f>V36-V19</f>
        <v>7.453703703703702E-3</v>
      </c>
      <c r="X36" s="39" t="s">
        <v>32</v>
      </c>
    </row>
    <row r="37" spans="1:24" ht="15.75" thickBot="1">
      <c r="A37" s="83"/>
      <c r="B37" s="91">
        <v>250</v>
      </c>
      <c r="C37" s="93" t="s">
        <v>118</v>
      </c>
      <c r="D37" s="95" t="s">
        <v>88</v>
      </c>
      <c r="E37" s="97" t="s">
        <v>36</v>
      </c>
      <c r="F37" s="84">
        <v>250</v>
      </c>
      <c r="G37" s="99" t="s">
        <v>37</v>
      </c>
      <c r="H37" s="142" t="s">
        <v>78</v>
      </c>
      <c r="I37" s="103"/>
      <c r="J37" s="85" t="e">
        <f>IF([1]Финишки!$E$4=0," ",VLOOKUP(F37,[1]Финишки!$D$4:$E$100,2,FALSE))</f>
        <v>#N/A</v>
      </c>
      <c r="K37" s="105"/>
      <c r="L37" s="103"/>
      <c r="M37" s="86" t="e">
        <f>IF([1]Финишки!$H$4=0," ",VLOOKUP(F37,[1]Финишки!$G$4:$H$100,2,FALSE))</f>
        <v>#N/A</v>
      </c>
      <c r="N37" s="107"/>
      <c r="O37" s="143"/>
      <c r="P37" s="86"/>
      <c r="Q37" s="105"/>
      <c r="R37" s="108"/>
      <c r="S37" s="87"/>
      <c r="T37" s="110"/>
      <c r="U37" s="108"/>
      <c r="V37" s="112"/>
      <c r="W37" s="113"/>
      <c r="X37" s="88"/>
    </row>
    <row r="39" spans="1:24">
      <c r="A39" s="308" t="s">
        <v>8</v>
      </c>
      <c r="B39" s="308"/>
      <c r="C39" s="308"/>
      <c r="D39" s="308"/>
      <c r="E39" t="s">
        <v>49</v>
      </c>
    </row>
    <row r="41" spans="1:24">
      <c r="A41" t="s">
        <v>40</v>
      </c>
      <c r="E41" t="s">
        <v>50</v>
      </c>
    </row>
    <row r="43" spans="1:24">
      <c r="A43" t="s">
        <v>41</v>
      </c>
      <c r="E43" t="s">
        <v>51</v>
      </c>
    </row>
  </sheetData>
  <mergeCells count="16">
    <mergeCell ref="A16:X16"/>
    <mergeCell ref="A39:D39"/>
    <mergeCell ref="Q8:X8"/>
    <mergeCell ref="A9:P9"/>
    <mergeCell ref="Q9:X9"/>
    <mergeCell ref="A10:D10"/>
    <mergeCell ref="A12:D12"/>
    <mergeCell ref="A13:D13"/>
    <mergeCell ref="J13:P13"/>
    <mergeCell ref="A7:C7"/>
    <mergeCell ref="Q7:X7"/>
    <mergeCell ref="A1:X1"/>
    <mergeCell ref="A2:X2"/>
    <mergeCell ref="A3:X3"/>
    <mergeCell ref="A4:X4"/>
    <mergeCell ref="A5:X5"/>
  </mergeCells>
  <pageMargins left="0.70866141732283472" right="0.70866141732283472" top="0.74803149606299213" bottom="0.74803149606299213" header="0.31496062992125984" footer="0.31496062992125984"/>
  <pageSetup scale="90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X33"/>
  <sheetViews>
    <sheetView tabSelected="1" topLeftCell="A13" workbookViewId="0">
      <selection activeCell="G22" sqref="G22"/>
    </sheetView>
  </sheetViews>
  <sheetFormatPr defaultRowHeight="15"/>
  <cols>
    <col min="1" max="1" width="4" customWidth="1"/>
    <col min="2" max="2" width="5.5703125" customWidth="1"/>
    <col min="3" max="3" width="20.85546875" customWidth="1"/>
    <col min="5" max="5" width="6.85546875" customWidth="1"/>
    <col min="6" max="6" width="8.5703125" hidden="1" customWidth="1"/>
    <col min="7" max="7" width="14.5703125" customWidth="1"/>
    <col min="8" max="8" width="7" customWidth="1"/>
    <col min="9" max="9" width="4.28515625" customWidth="1"/>
    <col min="10" max="10" width="9.140625" hidden="1" customWidth="1"/>
    <col min="11" max="11" width="6.140625" customWidth="1"/>
    <col min="12" max="12" width="3.85546875" customWidth="1"/>
    <col min="13" max="13" width="9.140625" hidden="1" customWidth="1"/>
    <col min="14" max="14" width="7.28515625" customWidth="1"/>
    <col min="15" max="15" width="4.140625" customWidth="1"/>
    <col min="16" max="16" width="0.140625" hidden="1" customWidth="1"/>
    <col min="17" max="17" width="5.85546875" customWidth="1"/>
    <col min="18" max="18" width="3.42578125" customWidth="1"/>
    <col min="19" max="19" width="0.140625" hidden="1" customWidth="1"/>
    <col min="20" max="20" width="7.140625" customWidth="1"/>
    <col min="21" max="21" width="4.140625" customWidth="1"/>
    <col min="22" max="22" width="7.140625" customWidth="1"/>
    <col min="23" max="23" width="7.42578125" customWidth="1"/>
    <col min="24" max="24" width="6.85546875" customWidth="1"/>
  </cols>
  <sheetData>
    <row r="1" spans="1:24">
      <c r="A1" s="309" t="s">
        <v>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</row>
    <row r="2" spans="1:24">
      <c r="A2" s="309" t="s">
        <v>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3" spans="1:24">
      <c r="A3" s="309" t="s">
        <v>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</row>
    <row r="4" spans="1:24" ht="18">
      <c r="A4" s="310" t="s">
        <v>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</row>
    <row r="5" spans="1:24" ht="18">
      <c r="A5" s="310" t="s">
        <v>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</row>
    <row r="6" spans="1:2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307" t="s">
        <v>6</v>
      </c>
      <c r="B7" s="307"/>
      <c r="C7" s="307"/>
      <c r="D7" s="23"/>
      <c r="E7" s="23"/>
      <c r="F7" s="23"/>
      <c r="G7" s="23"/>
      <c r="H7" s="23"/>
      <c r="I7" s="24"/>
      <c r="J7" s="23"/>
      <c r="K7" s="25"/>
      <c r="L7" s="25"/>
      <c r="M7" s="25"/>
      <c r="N7" s="25"/>
      <c r="O7" s="25"/>
      <c r="P7" s="25"/>
      <c r="Q7" s="306" t="s">
        <v>119</v>
      </c>
      <c r="R7" s="306"/>
      <c r="S7" s="306"/>
      <c r="T7" s="306"/>
      <c r="U7" s="306"/>
      <c r="V7" s="306"/>
      <c r="W7" s="306"/>
      <c r="X7" s="306"/>
    </row>
    <row r="8" spans="1:24">
      <c r="A8" s="26" t="s">
        <v>48</v>
      </c>
      <c r="B8" s="26"/>
      <c r="C8" s="26"/>
      <c r="D8" s="27" t="s">
        <v>7</v>
      </c>
      <c r="E8" s="27"/>
      <c r="F8" s="27"/>
      <c r="G8" s="27"/>
      <c r="H8" s="27"/>
      <c r="I8" s="24"/>
      <c r="J8" s="23"/>
      <c r="K8" s="25"/>
      <c r="L8" s="25"/>
      <c r="M8" s="25"/>
      <c r="N8" s="25"/>
      <c r="O8" s="25"/>
      <c r="P8" s="25"/>
      <c r="Q8" s="308"/>
      <c r="R8" s="308"/>
      <c r="S8" s="308"/>
      <c r="T8" s="308"/>
      <c r="U8" s="308"/>
      <c r="V8" s="308"/>
      <c r="W8" s="308"/>
      <c r="X8" s="308"/>
    </row>
    <row r="9" spans="1:24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</row>
    <row r="10" spans="1:24">
      <c r="A10" s="308" t="s">
        <v>8</v>
      </c>
      <c r="B10" s="308"/>
      <c r="C10" s="308"/>
      <c r="D10" s="308"/>
      <c r="E10" s="27"/>
      <c r="F10" s="27"/>
      <c r="G10" s="32" t="s">
        <v>9</v>
      </c>
      <c r="H10" s="27"/>
      <c r="I10" s="28"/>
      <c r="J10" s="21"/>
      <c r="K10" s="27"/>
      <c r="L10" s="27"/>
      <c r="M10" s="27"/>
      <c r="N10" s="27"/>
      <c r="O10" s="27"/>
      <c r="P10" s="29"/>
      <c r="Q10" s="30" t="s">
        <v>42</v>
      </c>
      <c r="R10" s="30"/>
      <c r="S10" s="30"/>
      <c r="T10" s="30"/>
      <c r="U10" s="30"/>
      <c r="V10" s="29"/>
      <c r="W10" s="30"/>
      <c r="X10" s="30"/>
    </row>
    <row r="11" spans="1:24">
      <c r="A11" s="30"/>
      <c r="B11" s="30"/>
      <c r="C11" s="30"/>
      <c r="D11" s="27"/>
      <c r="E11" s="27"/>
      <c r="F11" s="27"/>
      <c r="G11" s="32"/>
      <c r="H11" s="27"/>
      <c r="I11" s="28"/>
      <c r="J11" s="21"/>
      <c r="K11" s="29"/>
      <c r="L11" s="29"/>
      <c r="M11" s="29"/>
      <c r="N11" s="29"/>
      <c r="O11" s="29"/>
      <c r="P11" s="29"/>
      <c r="Q11" s="30"/>
      <c r="R11" s="30"/>
      <c r="S11" s="30"/>
      <c r="T11" s="30"/>
      <c r="U11" s="30"/>
      <c r="V11" s="29"/>
      <c r="W11" s="29"/>
      <c r="X11" s="30"/>
    </row>
    <row r="12" spans="1:24">
      <c r="A12" s="308" t="s">
        <v>10</v>
      </c>
      <c r="B12" s="308"/>
      <c r="C12" s="308"/>
      <c r="D12" s="308"/>
      <c r="E12" s="27"/>
      <c r="F12" s="27"/>
      <c r="G12" s="32" t="s">
        <v>11</v>
      </c>
      <c r="H12" s="27"/>
      <c r="I12" s="27"/>
      <c r="J12" s="27"/>
      <c r="K12" s="27"/>
      <c r="L12" s="27"/>
      <c r="M12" s="27"/>
      <c r="N12" s="27"/>
      <c r="O12" s="27"/>
      <c r="P12" s="27"/>
      <c r="Q12" s="30" t="s">
        <v>43</v>
      </c>
      <c r="R12" s="30"/>
      <c r="S12" s="30"/>
      <c r="T12" s="30"/>
      <c r="U12" s="30"/>
      <c r="V12" s="29"/>
      <c r="W12" s="29"/>
      <c r="X12" s="30"/>
    </row>
    <row r="13" spans="1:24">
      <c r="A13" s="308"/>
      <c r="B13" s="308"/>
      <c r="C13" s="308"/>
      <c r="D13" s="308"/>
      <c r="E13" s="27"/>
      <c r="F13" s="27"/>
      <c r="G13" s="32" t="s">
        <v>12</v>
      </c>
      <c r="H13" s="27"/>
      <c r="I13" s="28"/>
      <c r="J13" s="312"/>
      <c r="K13" s="312"/>
      <c r="L13" s="312"/>
      <c r="M13" s="312"/>
      <c r="N13" s="312"/>
      <c r="O13" s="312"/>
      <c r="P13" s="312"/>
      <c r="Q13" s="30"/>
      <c r="R13" s="30"/>
      <c r="S13" s="30"/>
      <c r="T13" s="30"/>
      <c r="U13" s="30"/>
      <c r="V13" s="31"/>
      <c r="W13" s="31"/>
      <c r="X13" s="31"/>
    </row>
    <row r="14" spans="1:24">
      <c r="A14" s="30"/>
      <c r="B14" s="30"/>
      <c r="C14" s="30"/>
      <c r="D14" s="27"/>
      <c r="E14" s="27"/>
      <c r="F14" s="27"/>
      <c r="G14" s="32" t="s">
        <v>13</v>
      </c>
      <c r="H14" s="32"/>
      <c r="I14" s="33"/>
      <c r="J14" s="32"/>
      <c r="K14" s="32"/>
      <c r="L14" s="32"/>
      <c r="M14" s="32"/>
      <c r="N14" s="32"/>
      <c r="O14" s="32"/>
      <c r="P14" s="32"/>
      <c r="Q14" s="30"/>
      <c r="R14" s="30"/>
      <c r="S14" s="30"/>
      <c r="T14" s="30"/>
      <c r="U14" s="30"/>
      <c r="V14" s="30"/>
      <c r="W14" s="30"/>
      <c r="X14" s="30"/>
    </row>
    <row r="15" spans="1:24">
      <c r="A15" s="30"/>
      <c r="B15" s="30"/>
      <c r="C15" s="30"/>
      <c r="D15" s="27"/>
      <c r="E15" s="27"/>
      <c r="F15" s="27"/>
      <c r="G15" s="32"/>
      <c r="H15" s="32"/>
      <c r="I15" s="33"/>
      <c r="J15" s="32"/>
      <c r="K15" s="32"/>
      <c r="L15" s="32"/>
      <c r="M15" s="32"/>
      <c r="N15" s="32"/>
      <c r="O15" s="32"/>
      <c r="P15" s="32"/>
      <c r="Q15" s="30"/>
      <c r="R15" s="30"/>
      <c r="S15" s="30"/>
      <c r="T15" s="30"/>
      <c r="U15" s="30"/>
      <c r="V15" s="30"/>
      <c r="W15" s="30"/>
      <c r="X15" s="30"/>
    </row>
    <row r="16" spans="1:24">
      <c r="A16" s="309" t="s">
        <v>157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</row>
    <row r="17" spans="1:24" ht="15.75" thickBot="1">
      <c r="A17" s="34" t="s">
        <v>45</v>
      </c>
      <c r="B17" s="34"/>
      <c r="C17" s="4"/>
      <c r="D17" s="5"/>
      <c r="E17" s="5"/>
      <c r="F17" s="5"/>
      <c r="G17" s="5"/>
      <c r="H17" s="5"/>
      <c r="I17" s="2"/>
      <c r="K17" s="3"/>
      <c r="L17" s="3"/>
      <c r="M17" s="3"/>
      <c r="N17" s="3"/>
      <c r="O17" s="3"/>
      <c r="P17" s="3"/>
      <c r="Q17" s="6"/>
      <c r="R17" s="6"/>
      <c r="S17" s="6"/>
      <c r="T17" s="6"/>
      <c r="U17" s="6"/>
      <c r="V17" s="6"/>
      <c r="W17" s="6"/>
      <c r="X17" s="6"/>
    </row>
    <row r="18" spans="1:24" ht="28.5" customHeight="1" thickBot="1">
      <c r="A18" s="7" t="s">
        <v>14</v>
      </c>
      <c r="B18" s="9" t="s">
        <v>46</v>
      </c>
      <c r="C18" s="8" t="s">
        <v>15</v>
      </c>
      <c r="D18" s="8" t="s">
        <v>16</v>
      </c>
      <c r="E18" s="8" t="s">
        <v>47</v>
      </c>
      <c r="F18" s="35" t="s">
        <v>17</v>
      </c>
      <c r="G18" s="9" t="s">
        <v>18</v>
      </c>
      <c r="H18" s="9" t="s">
        <v>19</v>
      </c>
      <c r="I18" s="8" t="s">
        <v>20</v>
      </c>
      <c r="J18" s="42" t="s">
        <v>21</v>
      </c>
      <c r="K18" s="8" t="s">
        <v>21</v>
      </c>
      <c r="L18" s="8" t="s">
        <v>20</v>
      </c>
      <c r="M18" s="42" t="s">
        <v>22</v>
      </c>
      <c r="N18" s="9" t="s">
        <v>23</v>
      </c>
      <c r="O18" s="8" t="s">
        <v>20</v>
      </c>
      <c r="P18" s="42" t="s">
        <v>24</v>
      </c>
      <c r="Q18" s="8" t="s">
        <v>24</v>
      </c>
      <c r="R18" s="8" t="s">
        <v>20</v>
      </c>
      <c r="S18" s="35" t="s">
        <v>25</v>
      </c>
      <c r="T18" s="9" t="s">
        <v>26</v>
      </c>
      <c r="U18" s="9" t="s">
        <v>20</v>
      </c>
      <c r="V18" s="9" t="s">
        <v>27</v>
      </c>
      <c r="W18" s="9" t="s">
        <v>28</v>
      </c>
      <c r="X18" s="69" t="s">
        <v>29</v>
      </c>
    </row>
    <row r="19" spans="1:24" ht="25.5">
      <c r="A19" s="78">
        <v>1</v>
      </c>
      <c r="B19" s="144">
        <v>112</v>
      </c>
      <c r="C19" s="220" t="s">
        <v>158</v>
      </c>
      <c r="D19" s="178" t="s">
        <v>159</v>
      </c>
      <c r="E19" s="181" t="s">
        <v>123</v>
      </c>
      <c r="F19" s="144">
        <v>112</v>
      </c>
      <c r="G19" s="182" t="s">
        <v>160</v>
      </c>
      <c r="H19" s="228">
        <f>IF([1]Финишки!$B$4=0," ",VLOOKUP(F19,[1]Финишки!$A$4:$B$100,2,FALSE))</f>
        <v>8.3333333333333332E-3</v>
      </c>
      <c r="I19" s="190">
        <v>4</v>
      </c>
      <c r="J19" s="145">
        <f>IF([1]Финишки!$E$4=0," ",VLOOKUP(F19,[1]Финишки!$D$4:$E$100,2,FALSE))</f>
        <v>8.7141203703703703E-3</v>
      </c>
      <c r="K19" s="193">
        <f t="shared" ref="K19:K25" si="0">IF(J19=" "," ",J19-H19)</f>
        <v>3.8078703703703712E-4</v>
      </c>
      <c r="L19" s="190">
        <v>2</v>
      </c>
      <c r="M19" s="145">
        <f>IF([1]Финишки!$H$4=0," ",VLOOKUP(F19,[1]Финишки!$G$4:$H$100,2,FALSE))</f>
        <v>1.8402777777777778E-2</v>
      </c>
      <c r="N19" s="231">
        <f t="shared" ref="N19:N25" si="1">IF(M19=" "," ",M19-J19)</f>
        <v>9.688657407407408E-3</v>
      </c>
      <c r="O19" s="190">
        <v>3</v>
      </c>
      <c r="P19" s="145">
        <f>IF([1]Финишки!$K$4=0," ",VLOOKUP(F19,[1]Финишки!$J$4:$K$100,2,FALSE))</f>
        <v>1.9167824074074073E-2</v>
      </c>
      <c r="Q19" s="207">
        <f t="shared" ref="Q19:Q25" si="2">IF(P19=" "," ",P19-M19)</f>
        <v>7.6504629629629492E-4</v>
      </c>
      <c r="R19" s="190">
        <v>5</v>
      </c>
      <c r="S19" s="146">
        <f>IF([1]Финишки!$M$4=0," ",VLOOKUP(F19,[1]Финишки!$M$4:$N$100,2,FALSE))</f>
        <v>2.9074074074074075E-2</v>
      </c>
      <c r="T19" s="234">
        <f t="shared" ref="T19:T25" si="3">IF(S19=" "," ",S19-P19)</f>
        <v>9.9062500000000019E-3</v>
      </c>
      <c r="U19" s="190">
        <v>1</v>
      </c>
      <c r="V19" s="237">
        <f>IF([1]Финишки!$M$4=0," ",VLOOKUP(F19,[1]Финишки!$M$4:$N$100,2,FALSE))</f>
        <v>2.9074074074074075E-2</v>
      </c>
      <c r="W19" s="186">
        <v>0</v>
      </c>
      <c r="X19" s="161" t="s">
        <v>32</v>
      </c>
    </row>
    <row r="20" spans="1:24">
      <c r="A20" s="40">
        <v>2</v>
      </c>
      <c r="B20" s="214">
        <v>105</v>
      </c>
      <c r="C20" s="221" t="s">
        <v>161</v>
      </c>
      <c r="D20" s="179" t="s">
        <v>162</v>
      </c>
      <c r="E20" s="173" t="s">
        <v>36</v>
      </c>
      <c r="F20" s="214">
        <v>105</v>
      </c>
      <c r="G20" s="52" t="s">
        <v>37</v>
      </c>
      <c r="H20" s="229">
        <f>IF([1]Финишки!$B$4=0," ",VLOOKUP(F20,[1]Финишки!$A$4:$B$100,2,FALSE))</f>
        <v>8.2754629629629619E-3</v>
      </c>
      <c r="I20" s="191">
        <v>2</v>
      </c>
      <c r="J20" s="150">
        <f>IF([1]Финишки!$E$4=0," ",VLOOKUP(F20,[1]Финишки!$D$4:$E$100,2,FALSE))</f>
        <v>8.7303240740740744E-3</v>
      </c>
      <c r="K20" s="194">
        <f t="shared" si="0"/>
        <v>4.5486111111111248E-4</v>
      </c>
      <c r="L20" s="191">
        <v>3</v>
      </c>
      <c r="M20" s="151">
        <f>IF([1]Финишки!$H$4=0," ",VLOOKUP(F20,[1]Финишки!$G$4:$H$100,2,FALSE))</f>
        <v>1.8391203703703705E-2</v>
      </c>
      <c r="N20" s="232">
        <f t="shared" si="1"/>
        <v>9.6608796296296304E-3</v>
      </c>
      <c r="O20" s="205">
        <v>2</v>
      </c>
      <c r="P20" s="151">
        <f>IF([1]Финишки!$K$4=0," ",VLOOKUP(F20,[1]Финишки!$J$4:$K$100,2,FALSE))</f>
        <v>1.8912037037037036E-2</v>
      </c>
      <c r="Q20" s="194">
        <f t="shared" si="2"/>
        <v>5.2083333333333148E-4</v>
      </c>
      <c r="R20" s="205">
        <v>1</v>
      </c>
      <c r="S20" s="153">
        <f>IF([1]Финишки!$M$4=0," ",VLOOKUP(F20,[1]Финишки!$M$4:$N$100,2,FALSE))</f>
        <v>2.9525462962962962E-2</v>
      </c>
      <c r="T20" s="235">
        <f t="shared" si="3"/>
        <v>1.0613425925925925E-2</v>
      </c>
      <c r="U20" s="205">
        <v>3</v>
      </c>
      <c r="V20" s="238">
        <f>IF([1]Финишки!$M$4=0," ",VLOOKUP(F20,[1]Финишки!$M$4:$N$100,2,FALSE))</f>
        <v>2.9525462962962962E-2</v>
      </c>
      <c r="W20" s="211">
        <f>V20-V19</f>
        <v>4.5138888888888659E-4</v>
      </c>
      <c r="X20" s="38" t="s">
        <v>32</v>
      </c>
    </row>
    <row r="21" spans="1:24">
      <c r="A21" s="40">
        <v>3</v>
      </c>
      <c r="B21" s="149">
        <v>107</v>
      </c>
      <c r="C21" s="221" t="s">
        <v>163</v>
      </c>
      <c r="D21" s="179" t="s">
        <v>164</v>
      </c>
      <c r="E21" s="173" t="s">
        <v>123</v>
      </c>
      <c r="F21" s="149">
        <v>107</v>
      </c>
      <c r="G21" s="52" t="s">
        <v>56</v>
      </c>
      <c r="H21" s="229">
        <f>IF([1]Финишки!$B$4=0," ",VLOOKUP(F21,[1]Финишки!$A$4:$B$100,2,FALSE))</f>
        <v>8.1018518518518514E-3</v>
      </c>
      <c r="I21" s="191">
        <v>1</v>
      </c>
      <c r="J21" s="150">
        <f>IF([1]Финишки!$E$4=0," ",VLOOKUP(F21,[1]Финишки!$D$4:$E$100,2,FALSE))</f>
        <v>8.4467592592592598E-3</v>
      </c>
      <c r="K21" s="194">
        <f t="shared" si="0"/>
        <v>3.4490740740740836E-4</v>
      </c>
      <c r="L21" s="191">
        <v>1</v>
      </c>
      <c r="M21" s="151">
        <f>IF([1]Финишки!$H$4=0," ",VLOOKUP(F21,[1]Финишки!$G$4:$H$100,2,FALSE))</f>
        <v>1.8530092592592595E-2</v>
      </c>
      <c r="N21" s="232">
        <f t="shared" si="1"/>
        <v>1.0083333333333335E-2</v>
      </c>
      <c r="O21" s="205">
        <v>4</v>
      </c>
      <c r="P21" s="151">
        <f>IF([1]Финишки!$K$4=0," ",VLOOKUP(F21,[1]Финишки!$J$4:$K$100,2,FALSE))</f>
        <v>1.9142361111111113E-2</v>
      </c>
      <c r="Q21" s="194">
        <f t="shared" si="2"/>
        <v>6.1226851851851893E-4</v>
      </c>
      <c r="R21" s="205">
        <v>4</v>
      </c>
      <c r="S21" s="153">
        <f>IF([1]Финишки!$M$4=0," ",VLOOKUP(F21,[1]Финишки!$M$4:$N$100,2,FALSE))</f>
        <v>2.9641203703703701E-2</v>
      </c>
      <c r="T21" s="235">
        <f t="shared" si="3"/>
        <v>1.0498842592592587E-2</v>
      </c>
      <c r="U21" s="205">
        <v>2</v>
      </c>
      <c r="V21" s="238">
        <f>IF([1]Финишки!$M$4=0," ",VLOOKUP(F21,[1]Финишки!$M$4:$N$100,2,FALSE))</f>
        <v>2.9641203703703701E-2</v>
      </c>
      <c r="W21" s="211">
        <f>V21-V19</f>
        <v>5.6712962962962576E-4</v>
      </c>
      <c r="X21" s="38" t="s">
        <v>32</v>
      </c>
    </row>
    <row r="22" spans="1:24" ht="25.5">
      <c r="A22" s="77">
        <v>4</v>
      </c>
      <c r="B22" s="214">
        <v>110</v>
      </c>
      <c r="C22" s="221" t="s">
        <v>165</v>
      </c>
      <c r="D22" s="179" t="s">
        <v>166</v>
      </c>
      <c r="E22" s="173" t="s">
        <v>84</v>
      </c>
      <c r="F22" s="214">
        <v>110</v>
      </c>
      <c r="G22" s="51" t="s">
        <v>167</v>
      </c>
      <c r="H22" s="229">
        <f>IF([1]Финишки!$B$4=0," ",VLOOKUP(F22,[1]Финишки!$A$4:$B$100,2,FALSE))</f>
        <v>8.2870370370370372E-3</v>
      </c>
      <c r="I22" s="191">
        <v>3</v>
      </c>
      <c r="J22" s="150">
        <f>IF([1]Финишки!$E$4=0," ",VLOOKUP(F22,[1]Финишки!$D$4:$E$100,2,FALSE))</f>
        <v>8.7754629629629623E-3</v>
      </c>
      <c r="K22" s="194">
        <f t="shared" si="0"/>
        <v>4.8842592592592514E-4</v>
      </c>
      <c r="L22" s="191">
        <v>5</v>
      </c>
      <c r="M22" s="151">
        <f>IF([1]Финишки!$H$4=0," ",VLOOKUP(F22,[1]Финишки!$G$4:$H$100,2,FALSE))</f>
        <v>1.8414351851851852E-2</v>
      </c>
      <c r="N22" s="232">
        <f t="shared" si="1"/>
        <v>9.6388888888888895E-3</v>
      </c>
      <c r="O22" s="205">
        <v>1</v>
      </c>
      <c r="P22" s="151">
        <f>IF([1]Финишки!$K$4=0," ",VLOOKUP(F22,[1]Финишки!$J$4:$K$100,2,FALSE))</f>
        <v>1.894097222222222E-2</v>
      </c>
      <c r="Q22" s="194">
        <f t="shared" si="2"/>
        <v>5.2662037037036827E-4</v>
      </c>
      <c r="R22" s="205">
        <v>2</v>
      </c>
      <c r="S22" s="153">
        <f>IF([1]Финишки!$M$4=0," ",VLOOKUP(F22,[1]Финишки!$M$4:$N$100,2,FALSE))</f>
        <v>2.9872685185185183E-2</v>
      </c>
      <c r="T22" s="235">
        <f t="shared" si="3"/>
        <v>1.0931712962962963E-2</v>
      </c>
      <c r="U22" s="205">
        <v>4</v>
      </c>
      <c r="V22" s="238">
        <f>IF([1]Финишки!$M$4=0," ",VLOOKUP(F22,[1]Финишки!$M$4:$N$100,2,FALSE))</f>
        <v>2.9872685185185183E-2</v>
      </c>
      <c r="W22" s="211">
        <f>V22-V19</f>
        <v>7.9861111111110758E-4</v>
      </c>
      <c r="X22" s="38" t="s">
        <v>32</v>
      </c>
    </row>
    <row r="23" spans="1:24">
      <c r="A23" s="77">
        <v>5</v>
      </c>
      <c r="B23" s="155">
        <v>104</v>
      </c>
      <c r="C23" s="221" t="s">
        <v>168</v>
      </c>
      <c r="D23" s="179" t="s">
        <v>169</v>
      </c>
      <c r="E23" s="173" t="s">
        <v>84</v>
      </c>
      <c r="F23" s="155">
        <v>104</v>
      </c>
      <c r="G23" s="52" t="s">
        <v>170</v>
      </c>
      <c r="H23" s="229">
        <f>IF([1]Финишки!$B$4=0," ",VLOOKUP(F23,[1]Финишки!$A$4:$B$100,2,FALSE))</f>
        <v>9.0740740740740729E-3</v>
      </c>
      <c r="I23" s="191">
        <v>6</v>
      </c>
      <c r="J23" s="150">
        <f>IF([1]Финишки!$E$4=0," ",VLOOKUP(F23,[1]Финишки!$D$4:$E$100,2,FALSE))</f>
        <v>9.6122685185185183E-3</v>
      </c>
      <c r="K23" s="194">
        <f t="shared" si="0"/>
        <v>5.3819444444444531E-4</v>
      </c>
      <c r="L23" s="191">
        <v>6</v>
      </c>
      <c r="M23" s="151">
        <f>IF([1]Финишки!$H$4=0," ",VLOOKUP(F23,[1]Финишки!$G$4:$H$100,2,FALSE))</f>
        <v>2.0983796296296296E-2</v>
      </c>
      <c r="N23" s="232">
        <f t="shared" si="1"/>
        <v>1.1371527777777777E-2</v>
      </c>
      <c r="O23" s="205">
        <v>5</v>
      </c>
      <c r="P23" s="151">
        <f>IF([1]Финишки!$K$4=0," ",VLOOKUP(F23,[1]Финишки!$J$4:$K$100,2,FALSE))</f>
        <v>2.1562499999999998E-2</v>
      </c>
      <c r="Q23" s="194">
        <f t="shared" si="2"/>
        <v>5.787037037037028E-4</v>
      </c>
      <c r="R23" s="205">
        <v>3</v>
      </c>
      <c r="S23" s="153">
        <f>IF([1]Финишки!$M$4=0," ",VLOOKUP(F23,[1]Финишки!$M$4:$N$100,2,FALSE))</f>
        <v>3.4189814814814819E-2</v>
      </c>
      <c r="T23" s="235">
        <f t="shared" si="3"/>
        <v>1.262731481481482E-2</v>
      </c>
      <c r="U23" s="205">
        <v>6</v>
      </c>
      <c r="V23" s="238">
        <f>IF([1]Финишки!$M$4=0," ",VLOOKUP(F23,[1]Финишки!$M$4:$N$100,2,FALSE))</f>
        <v>3.4189814814814819E-2</v>
      </c>
      <c r="W23" s="211">
        <f>V23-V19</f>
        <v>5.1157407407407436E-3</v>
      </c>
      <c r="X23" s="38" t="s">
        <v>32</v>
      </c>
    </row>
    <row r="24" spans="1:24">
      <c r="A24" s="77">
        <v>6</v>
      </c>
      <c r="B24" s="15">
        <v>109</v>
      </c>
      <c r="C24" s="221" t="s">
        <v>171</v>
      </c>
      <c r="D24" s="48" t="s">
        <v>172</v>
      </c>
      <c r="E24" s="173" t="s">
        <v>32</v>
      </c>
      <c r="F24" s="15">
        <v>109</v>
      </c>
      <c r="G24" s="183" t="s">
        <v>33</v>
      </c>
      <c r="H24" s="229">
        <f>IF([1]Финишки!$B$4=0," ",VLOOKUP(F24,[1]Финишки!$A$4:$B$100,2,FALSE))</f>
        <v>9.0509259259259258E-3</v>
      </c>
      <c r="I24" s="191">
        <v>5</v>
      </c>
      <c r="J24" s="150">
        <f>IF([1]Финишки!$E$4=0," ",VLOOKUP(F24,[1]Финишки!$D$4:$E$100,2,FALSE))</f>
        <v>9.6319444444444447E-3</v>
      </c>
      <c r="K24" s="194">
        <f t="shared" si="0"/>
        <v>5.8101851851851891E-4</v>
      </c>
      <c r="L24" s="191">
        <v>7</v>
      </c>
      <c r="M24" s="151">
        <f>IF([1]Финишки!$H$4=0," ",VLOOKUP(F24,[1]Финишки!$G$4:$H$100,2,FALSE))</f>
        <v>2.1990740740740741E-2</v>
      </c>
      <c r="N24" s="232">
        <f t="shared" si="1"/>
        <v>1.2358796296296297E-2</v>
      </c>
      <c r="O24" s="205">
        <v>6</v>
      </c>
      <c r="P24" s="151">
        <f>IF([1]Финишки!$K$4=0," ",VLOOKUP(F24,[1]Финишки!$J$4:$K$100,2,FALSE))</f>
        <v>2.3239583333333338E-2</v>
      </c>
      <c r="Q24" s="195">
        <f t="shared" si="2"/>
        <v>1.2488425925925965E-3</v>
      </c>
      <c r="R24" s="205">
        <v>6</v>
      </c>
      <c r="S24" s="153">
        <f>IF([1]Финишки!$M$4=0," ",VLOOKUP(F24,[1]Финишки!$M$4:$N$100,2,FALSE))</f>
        <v>3.4722222222222224E-2</v>
      </c>
      <c r="T24" s="235">
        <f t="shared" si="3"/>
        <v>1.1482638888888886E-2</v>
      </c>
      <c r="U24" s="205">
        <v>5</v>
      </c>
      <c r="V24" s="238">
        <f>IF([1]Финишки!$M$4=0," ",VLOOKUP(F24,[1]Финишки!$M$4:$N$100,2,FALSE))</f>
        <v>3.4722222222222224E-2</v>
      </c>
      <c r="W24" s="211">
        <f>V24-V19</f>
        <v>5.6481481481481487E-3</v>
      </c>
      <c r="X24" s="38" t="s">
        <v>32</v>
      </c>
    </row>
    <row r="25" spans="1:24">
      <c r="A25" s="77">
        <v>7</v>
      </c>
      <c r="B25" s="15">
        <v>108</v>
      </c>
      <c r="C25" s="221" t="s">
        <v>173</v>
      </c>
      <c r="D25" s="179" t="s">
        <v>174</v>
      </c>
      <c r="E25" s="173" t="s">
        <v>32</v>
      </c>
      <c r="F25" s="15">
        <v>108</v>
      </c>
      <c r="G25" s="52" t="s">
        <v>56</v>
      </c>
      <c r="H25" s="229">
        <f>IF([1]Финишки!$B$4=0," ",VLOOKUP(F25,[1]Финишки!$A$4:$B$100,2,FALSE))</f>
        <v>9.9305555555555553E-3</v>
      </c>
      <c r="I25" s="191">
        <v>7</v>
      </c>
      <c r="J25" s="150">
        <f>IF([1]Финишки!$E$4=0," ",VLOOKUP(F25,[1]Финишки!$D$4:$E$100,2,FALSE))</f>
        <v>1.0399305555555556E-2</v>
      </c>
      <c r="K25" s="194">
        <f t="shared" si="0"/>
        <v>4.6875000000000042E-4</v>
      </c>
      <c r="L25" s="191">
        <v>4</v>
      </c>
      <c r="M25" s="151">
        <f>IF([1]Финишки!$H$4=0," ",VLOOKUP(F25,[1]Финишки!$G$4:$H$100,2,FALSE))</f>
        <v>2.2916666666666669E-2</v>
      </c>
      <c r="N25" s="232">
        <f t="shared" si="1"/>
        <v>1.2517361111111113E-2</v>
      </c>
      <c r="O25" s="205">
        <v>7</v>
      </c>
      <c r="P25" s="151">
        <f>IF([1]Финишки!$K$4=0," ",VLOOKUP(F25,[1]Финишки!$J$4:$K$100,2,FALSE))</f>
        <v>2.4346064814814813E-2</v>
      </c>
      <c r="Q25" s="195">
        <f t="shared" si="2"/>
        <v>1.4293981481481449E-3</v>
      </c>
      <c r="R25" s="205">
        <v>7</v>
      </c>
      <c r="S25" s="153">
        <f>IF([1]Финишки!$M$4=0," ",VLOOKUP(F25,[1]Финишки!$M$4:$N$100,2,FALSE))</f>
        <v>3.8148148148148146E-2</v>
      </c>
      <c r="T25" s="235">
        <f t="shared" si="3"/>
        <v>1.3802083333333333E-2</v>
      </c>
      <c r="U25" s="205">
        <v>7</v>
      </c>
      <c r="V25" s="238">
        <f>IF([1]Финишки!$M$4=0," ",VLOOKUP(F25,[1]Финишки!$M$4:$N$100,2,FALSE))</f>
        <v>3.8148148148148146E-2</v>
      </c>
      <c r="W25" s="211">
        <f>V25-V19</f>
        <v>9.0740740740740712E-3</v>
      </c>
      <c r="X25" s="38" t="s">
        <v>32</v>
      </c>
    </row>
    <row r="26" spans="1:24">
      <c r="A26" s="77"/>
      <c r="B26" s="155">
        <v>106</v>
      </c>
      <c r="C26" s="222" t="s">
        <v>175</v>
      </c>
      <c r="D26" s="224" t="s">
        <v>176</v>
      </c>
      <c r="E26" s="226" t="s">
        <v>36</v>
      </c>
      <c r="F26" s="155">
        <v>106</v>
      </c>
      <c r="G26" s="184" t="s">
        <v>132</v>
      </c>
      <c r="H26" s="212" t="s">
        <v>177</v>
      </c>
      <c r="I26" s="205"/>
      <c r="J26" s="151"/>
      <c r="K26" s="194"/>
      <c r="L26" s="205"/>
      <c r="M26" s="151"/>
      <c r="N26" s="232"/>
      <c r="O26" s="205"/>
      <c r="P26" s="151"/>
      <c r="Q26" s="194"/>
      <c r="R26" s="205"/>
      <c r="S26" s="153"/>
      <c r="T26" s="235"/>
      <c r="U26" s="205"/>
      <c r="V26" s="239"/>
      <c r="W26" s="241"/>
      <c r="X26" s="38"/>
    </row>
    <row r="27" spans="1:24" ht="15.75" thickBot="1">
      <c r="A27" s="83"/>
      <c r="B27" s="218">
        <v>111</v>
      </c>
      <c r="C27" s="223" t="s">
        <v>178</v>
      </c>
      <c r="D27" s="225" t="s">
        <v>179</v>
      </c>
      <c r="E27" s="227" t="s">
        <v>180</v>
      </c>
      <c r="F27" s="218">
        <v>111</v>
      </c>
      <c r="G27" s="99" t="s">
        <v>132</v>
      </c>
      <c r="H27" s="213" t="s">
        <v>177</v>
      </c>
      <c r="I27" s="206"/>
      <c r="J27" s="159" t="e">
        <f>IF([1]Финишки!$E$4=0," ",VLOOKUP(F27,[1]Финишки!$D$4:$E$100,2,FALSE))</f>
        <v>#N/A</v>
      </c>
      <c r="K27" s="230"/>
      <c r="L27" s="206"/>
      <c r="M27" s="159"/>
      <c r="N27" s="233"/>
      <c r="O27" s="206"/>
      <c r="P27" s="159"/>
      <c r="Q27" s="197"/>
      <c r="R27" s="206"/>
      <c r="S27" s="160"/>
      <c r="T27" s="236"/>
      <c r="U27" s="206"/>
      <c r="V27" s="240"/>
      <c r="W27" s="213"/>
      <c r="X27" s="219"/>
    </row>
    <row r="29" spans="1:24">
      <c r="A29" s="308" t="s">
        <v>8</v>
      </c>
      <c r="B29" s="308"/>
      <c r="C29" s="308"/>
      <c r="D29" s="308"/>
      <c r="E29" t="s">
        <v>49</v>
      </c>
    </row>
    <row r="31" spans="1:24">
      <c r="A31" t="s">
        <v>40</v>
      </c>
      <c r="E31" t="s">
        <v>50</v>
      </c>
    </row>
    <row r="33" spans="1:5">
      <c r="A33" t="s">
        <v>41</v>
      </c>
      <c r="E33" t="s">
        <v>51</v>
      </c>
    </row>
  </sheetData>
  <mergeCells count="16">
    <mergeCell ref="A16:X16"/>
    <mergeCell ref="A29:D29"/>
    <mergeCell ref="Q8:X8"/>
    <mergeCell ref="A9:P9"/>
    <mergeCell ref="Q9:X9"/>
    <mergeCell ref="A10:D10"/>
    <mergeCell ref="A12:D12"/>
    <mergeCell ref="A13:D13"/>
    <mergeCell ref="J13:P13"/>
    <mergeCell ref="A7:C7"/>
    <mergeCell ref="Q7:X7"/>
    <mergeCell ref="A1:X1"/>
    <mergeCell ref="A2:X2"/>
    <mergeCell ref="A3:X3"/>
    <mergeCell ref="A4:X4"/>
    <mergeCell ref="A5:X5"/>
  </mergeCells>
  <pageMargins left="0.70866141732283472" right="0.70866141732283472" top="0.74803149606299213" bottom="0.74803149606299213" header="0.31496062992125984" footer="0.31496062992125984"/>
  <pageSetup scale="90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X40"/>
  <sheetViews>
    <sheetView topLeftCell="A19" workbookViewId="0">
      <selection activeCell="E31" sqref="E31"/>
    </sheetView>
  </sheetViews>
  <sheetFormatPr defaultRowHeight="15"/>
  <cols>
    <col min="1" max="1" width="4" customWidth="1"/>
    <col min="2" max="2" width="5.5703125" customWidth="1"/>
    <col min="3" max="3" width="20.85546875" customWidth="1"/>
    <col min="5" max="5" width="6.85546875" customWidth="1"/>
    <col min="6" max="6" width="6.85546875" hidden="1" customWidth="1"/>
    <col min="7" max="7" width="14.5703125" customWidth="1"/>
    <col min="8" max="8" width="7" customWidth="1"/>
    <col min="9" max="9" width="4.28515625" customWidth="1"/>
    <col min="10" max="10" width="9.140625" hidden="1" customWidth="1"/>
    <col min="11" max="11" width="6.140625" customWidth="1"/>
    <col min="12" max="12" width="3.85546875" customWidth="1"/>
    <col min="13" max="13" width="9.140625" hidden="1" customWidth="1"/>
    <col min="14" max="14" width="7.28515625" customWidth="1"/>
    <col min="15" max="15" width="4.140625" customWidth="1"/>
    <col min="16" max="16" width="0.140625" hidden="1" customWidth="1"/>
    <col min="17" max="17" width="5.85546875" customWidth="1"/>
    <col min="18" max="18" width="3.42578125" customWidth="1"/>
    <col min="19" max="19" width="0.140625" hidden="1" customWidth="1"/>
    <col min="20" max="20" width="7.140625" customWidth="1"/>
    <col min="21" max="21" width="4.140625" customWidth="1"/>
    <col min="22" max="22" width="7.140625" customWidth="1"/>
    <col min="23" max="23" width="7.42578125" customWidth="1"/>
    <col min="24" max="24" width="6.85546875" customWidth="1"/>
  </cols>
  <sheetData>
    <row r="1" spans="1:24">
      <c r="A1" s="309" t="s">
        <v>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</row>
    <row r="2" spans="1:24">
      <c r="A2" s="309" t="s">
        <v>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3" spans="1:24">
      <c r="A3" s="309" t="s">
        <v>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</row>
    <row r="4" spans="1:24" ht="18">
      <c r="A4" s="310" t="s">
        <v>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</row>
    <row r="5" spans="1:24" ht="18">
      <c r="A5" s="310" t="s">
        <v>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</row>
    <row r="6" spans="1:2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307" t="s">
        <v>6</v>
      </c>
      <c r="B7" s="307"/>
      <c r="C7" s="307"/>
      <c r="D7" s="23"/>
      <c r="E7" s="23"/>
      <c r="F7" s="23"/>
      <c r="G7" s="23"/>
      <c r="H7" s="23"/>
      <c r="I7" s="24"/>
      <c r="J7" s="23"/>
      <c r="K7" s="25"/>
      <c r="L7" s="25"/>
      <c r="M7" s="25"/>
      <c r="N7" s="25"/>
      <c r="O7" s="25"/>
      <c r="P7" s="25"/>
      <c r="Q7" s="306" t="s">
        <v>119</v>
      </c>
      <c r="R7" s="306"/>
      <c r="S7" s="306"/>
      <c r="T7" s="306"/>
      <c r="U7" s="306"/>
      <c r="V7" s="306"/>
      <c r="W7" s="306"/>
      <c r="X7" s="306"/>
    </row>
    <row r="8" spans="1:24">
      <c r="A8" s="26" t="s">
        <v>48</v>
      </c>
      <c r="B8" s="26"/>
      <c r="C8" s="26"/>
      <c r="D8" s="27" t="s">
        <v>7</v>
      </c>
      <c r="E8" s="27"/>
      <c r="F8" s="27"/>
      <c r="G8" s="27"/>
      <c r="H8" s="27"/>
      <c r="I8" s="24"/>
      <c r="J8" s="23"/>
      <c r="K8" s="25"/>
      <c r="L8" s="25"/>
      <c r="M8" s="25"/>
      <c r="N8" s="25"/>
      <c r="O8" s="25"/>
      <c r="P8" s="25"/>
      <c r="Q8" s="308"/>
      <c r="R8" s="308"/>
      <c r="S8" s="308"/>
      <c r="T8" s="308"/>
      <c r="U8" s="308"/>
      <c r="V8" s="308"/>
      <c r="W8" s="308"/>
      <c r="X8" s="308"/>
    </row>
    <row r="9" spans="1:24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</row>
    <row r="10" spans="1:24">
      <c r="A10" s="308" t="s">
        <v>8</v>
      </c>
      <c r="B10" s="308"/>
      <c r="C10" s="308"/>
      <c r="D10" s="308"/>
      <c r="E10" s="27"/>
      <c r="F10" s="27"/>
      <c r="G10" s="32" t="s">
        <v>9</v>
      </c>
      <c r="H10" s="27"/>
      <c r="I10" s="28"/>
      <c r="J10" s="21"/>
      <c r="K10" s="27"/>
      <c r="L10" s="27"/>
      <c r="M10" s="27"/>
      <c r="N10" s="27"/>
      <c r="O10" s="27"/>
      <c r="P10" s="29"/>
      <c r="Q10" s="30" t="s">
        <v>42</v>
      </c>
      <c r="R10" s="30"/>
      <c r="S10" s="30"/>
      <c r="T10" s="30"/>
      <c r="U10" s="30"/>
      <c r="V10" s="29"/>
      <c r="W10" s="30"/>
      <c r="X10" s="30"/>
    </row>
    <row r="11" spans="1:24">
      <c r="A11" s="30"/>
      <c r="B11" s="30"/>
      <c r="C11" s="30"/>
      <c r="D11" s="27"/>
      <c r="E11" s="27"/>
      <c r="F11" s="27"/>
      <c r="G11" s="32"/>
      <c r="H11" s="27"/>
      <c r="I11" s="28"/>
      <c r="J11" s="21"/>
      <c r="K11" s="29"/>
      <c r="L11" s="29"/>
      <c r="M11" s="29"/>
      <c r="N11" s="29"/>
      <c r="O11" s="29"/>
      <c r="P11" s="29"/>
      <c r="Q11" s="30"/>
      <c r="R11" s="30"/>
      <c r="S11" s="30"/>
      <c r="T11" s="30"/>
      <c r="U11" s="30"/>
      <c r="V11" s="29"/>
      <c r="W11" s="29"/>
      <c r="X11" s="30"/>
    </row>
    <row r="12" spans="1:24">
      <c r="A12" s="308" t="s">
        <v>10</v>
      </c>
      <c r="B12" s="308"/>
      <c r="C12" s="308"/>
      <c r="D12" s="308"/>
      <c r="E12" s="27"/>
      <c r="F12" s="27"/>
      <c r="G12" s="32" t="s">
        <v>11</v>
      </c>
      <c r="H12" s="27"/>
      <c r="I12" s="27"/>
      <c r="J12" s="27"/>
      <c r="K12" s="27"/>
      <c r="L12" s="27"/>
      <c r="M12" s="27"/>
      <c r="N12" s="27"/>
      <c r="O12" s="27"/>
      <c r="P12" s="27"/>
      <c r="Q12" s="30" t="s">
        <v>43</v>
      </c>
      <c r="R12" s="30"/>
      <c r="S12" s="30"/>
      <c r="T12" s="30"/>
      <c r="U12" s="30"/>
      <c r="V12" s="29"/>
      <c r="W12" s="29"/>
      <c r="X12" s="30"/>
    </row>
    <row r="13" spans="1:24">
      <c r="A13" s="308"/>
      <c r="B13" s="308"/>
      <c r="C13" s="308"/>
      <c r="D13" s="308"/>
      <c r="E13" s="27"/>
      <c r="F13" s="27"/>
      <c r="G13" s="32" t="s">
        <v>12</v>
      </c>
      <c r="H13" s="27"/>
      <c r="I13" s="28"/>
      <c r="J13" s="312"/>
      <c r="K13" s="312"/>
      <c r="L13" s="312"/>
      <c r="M13" s="312"/>
      <c r="N13" s="312"/>
      <c r="O13" s="312"/>
      <c r="P13" s="312"/>
      <c r="Q13" s="30"/>
      <c r="R13" s="30"/>
      <c r="S13" s="30"/>
      <c r="T13" s="30"/>
      <c r="U13" s="30"/>
      <c r="V13" s="31"/>
      <c r="W13" s="31"/>
      <c r="X13" s="31"/>
    </row>
    <row r="14" spans="1:24">
      <c r="A14" s="30"/>
      <c r="B14" s="30"/>
      <c r="C14" s="30"/>
      <c r="D14" s="27"/>
      <c r="E14" s="27"/>
      <c r="F14" s="27"/>
      <c r="G14" s="32" t="s">
        <v>13</v>
      </c>
      <c r="H14" s="32"/>
      <c r="I14" s="33"/>
      <c r="J14" s="32"/>
      <c r="K14" s="32"/>
      <c r="L14" s="32"/>
      <c r="M14" s="32"/>
      <c r="N14" s="32"/>
      <c r="O14" s="32"/>
      <c r="P14" s="32"/>
      <c r="Q14" s="30"/>
      <c r="R14" s="30"/>
      <c r="S14" s="30"/>
      <c r="T14" s="30"/>
      <c r="U14" s="30"/>
      <c r="V14" s="30"/>
      <c r="W14" s="30"/>
      <c r="X14" s="30"/>
    </row>
    <row r="15" spans="1:24">
      <c r="A15" s="30"/>
      <c r="B15" s="30"/>
      <c r="C15" s="30"/>
      <c r="D15" s="27"/>
      <c r="E15" s="27"/>
      <c r="F15" s="27"/>
      <c r="G15" s="32"/>
      <c r="H15" s="32"/>
      <c r="I15" s="33"/>
      <c r="J15" s="32"/>
      <c r="K15" s="32"/>
      <c r="L15" s="32"/>
      <c r="M15" s="32"/>
      <c r="N15" s="32"/>
      <c r="O15" s="32"/>
      <c r="P15" s="32"/>
      <c r="Q15" s="30"/>
      <c r="R15" s="30"/>
      <c r="S15" s="30"/>
      <c r="T15" s="30"/>
      <c r="U15" s="30"/>
      <c r="V15" s="30"/>
      <c r="W15" s="30"/>
      <c r="X15" s="30"/>
    </row>
    <row r="16" spans="1:24">
      <c r="A16" s="309" t="s">
        <v>120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</row>
    <row r="17" spans="1:24" ht="15.75" thickBot="1">
      <c r="A17" s="34" t="s">
        <v>45</v>
      </c>
      <c r="B17" s="34"/>
      <c r="C17" s="4"/>
      <c r="D17" s="5"/>
      <c r="E17" s="5"/>
      <c r="F17" s="5"/>
      <c r="G17" s="5"/>
      <c r="H17" s="5"/>
      <c r="I17" s="2"/>
      <c r="K17" s="3"/>
      <c r="L17" s="3"/>
      <c r="M17" s="3"/>
      <c r="N17" s="3"/>
      <c r="O17" s="3"/>
      <c r="P17" s="3"/>
      <c r="Q17" s="6"/>
      <c r="R17" s="6"/>
      <c r="S17" s="6"/>
      <c r="T17" s="6"/>
      <c r="U17" s="6"/>
      <c r="V17" s="6"/>
      <c r="W17" s="6"/>
      <c r="X17" s="6"/>
    </row>
    <row r="18" spans="1:24" ht="26.25" customHeight="1" thickBot="1">
      <c r="A18" s="7" t="s">
        <v>14</v>
      </c>
      <c r="B18" s="9" t="s">
        <v>46</v>
      </c>
      <c r="C18" s="8" t="s">
        <v>15</v>
      </c>
      <c r="D18" s="8" t="s">
        <v>16</v>
      </c>
      <c r="E18" s="8" t="s">
        <v>47</v>
      </c>
      <c r="F18" s="35" t="s">
        <v>17</v>
      </c>
      <c r="G18" s="9" t="s">
        <v>18</v>
      </c>
      <c r="H18" s="9" t="s">
        <v>19</v>
      </c>
      <c r="I18" s="8" t="s">
        <v>20</v>
      </c>
      <c r="J18" s="42" t="s">
        <v>21</v>
      </c>
      <c r="K18" s="8" t="s">
        <v>21</v>
      </c>
      <c r="L18" s="8" t="s">
        <v>20</v>
      </c>
      <c r="M18" s="42" t="s">
        <v>22</v>
      </c>
      <c r="N18" s="9" t="s">
        <v>23</v>
      </c>
      <c r="O18" s="8" t="s">
        <v>20</v>
      </c>
      <c r="P18" s="42" t="s">
        <v>24</v>
      </c>
      <c r="Q18" s="8" t="s">
        <v>24</v>
      </c>
      <c r="R18" s="8" t="s">
        <v>20</v>
      </c>
      <c r="S18" s="35" t="s">
        <v>25</v>
      </c>
      <c r="T18" s="9" t="s">
        <v>26</v>
      </c>
      <c r="U18" s="9" t="s">
        <v>20</v>
      </c>
      <c r="V18" s="9" t="s">
        <v>27</v>
      </c>
      <c r="W18" s="9" t="s">
        <v>28</v>
      </c>
      <c r="X18" s="69" t="s">
        <v>29</v>
      </c>
    </row>
    <row r="19" spans="1:24" ht="19.5" customHeight="1">
      <c r="A19" s="78">
        <v>1</v>
      </c>
      <c r="B19" s="170">
        <v>9</v>
      </c>
      <c r="C19" s="175" t="s">
        <v>121</v>
      </c>
      <c r="D19" s="178" t="s">
        <v>122</v>
      </c>
      <c r="E19" s="181" t="s">
        <v>123</v>
      </c>
      <c r="F19" s="144">
        <v>9</v>
      </c>
      <c r="G19" s="182" t="s">
        <v>37</v>
      </c>
      <c r="H19" s="186">
        <f>IF([1]Финишки!$B$4=0," ",VLOOKUP(F19,[1]Финишки!$A$4:$B$100,2,FALSE))</f>
        <v>7.1180555555555554E-3</v>
      </c>
      <c r="I19" s="190">
        <v>3</v>
      </c>
      <c r="J19" s="147">
        <f>IF([1]Финишки!$E$4=0," ",VLOOKUP(F19,[1]Финишки!$D$4:$E$100,2,FALSE))</f>
        <v>7.5613425925925926E-3</v>
      </c>
      <c r="K19" s="193">
        <f t="shared" ref="K19:K34" si="0">IF(J19=" "," ",J19-H19)</f>
        <v>4.4328703703703717E-4</v>
      </c>
      <c r="L19" s="198">
        <v>7</v>
      </c>
      <c r="M19" s="147">
        <f>IF([1]Финишки!$H$4=0," ",VLOOKUP(F19,[1]Финишки!$G$4:$H$100,2,FALSE))</f>
        <v>1.6041666666666666E-2</v>
      </c>
      <c r="N19" s="201">
        <f t="shared" ref="N19:N34" si="1">IF(M19=" "," ",M19-J19)</f>
        <v>8.4803240740740742E-3</v>
      </c>
      <c r="O19" s="190">
        <v>2</v>
      </c>
      <c r="P19" s="147">
        <f>IF([1]Финишки!$K$4=0," ",VLOOKUP(F19,[1]Финишки!$J$4:$K$100,2,FALSE))</f>
        <v>1.6608796296296299E-2</v>
      </c>
      <c r="Q19" s="193">
        <f t="shared" ref="Q19:Q34" si="2">IF(P19=" "," ",P19-M19)</f>
        <v>5.671296296296327E-4</v>
      </c>
      <c r="R19" s="190">
        <v>4</v>
      </c>
      <c r="S19" s="163">
        <f>IF([1]Финишки!$M$4=0," ",VLOOKUP(F19,[1]Финишки!$M$4:$N$100,2,FALSE))</f>
        <v>2.6365740740740742E-2</v>
      </c>
      <c r="T19" s="207">
        <f t="shared" ref="T19:T34" si="3">IF(S19=" "," ",S19-P19)</f>
        <v>9.7569444444444431E-3</v>
      </c>
      <c r="U19" s="190">
        <v>6</v>
      </c>
      <c r="V19" s="208">
        <f>IF([1]Финишки!$M$4=0," ",VLOOKUP(F19,[1]Финишки!$M$4:$N$100,2,FALSE))</f>
        <v>2.6365740740740742E-2</v>
      </c>
      <c r="W19" s="186">
        <v>0</v>
      </c>
      <c r="X19" s="161" t="s">
        <v>32</v>
      </c>
    </row>
    <row r="20" spans="1:24">
      <c r="A20" s="40">
        <v>2</v>
      </c>
      <c r="B20" s="171">
        <v>10</v>
      </c>
      <c r="C20" s="176" t="s">
        <v>124</v>
      </c>
      <c r="D20" s="179" t="s">
        <v>125</v>
      </c>
      <c r="E20" s="173" t="s">
        <v>84</v>
      </c>
      <c r="F20" s="149">
        <v>10</v>
      </c>
      <c r="G20" s="52" t="s">
        <v>37</v>
      </c>
      <c r="H20" s="187">
        <f>IF([1]Финишки!$B$4=0," ",VLOOKUP(F20,[1]Финишки!$A$4:$B$100,2,FALSE))</f>
        <v>7.0601851851851841E-3</v>
      </c>
      <c r="I20" s="191">
        <v>1</v>
      </c>
      <c r="J20" s="164">
        <f>IF([1]Финишки!$E$4=0," ",VLOOKUP(F20,[1]Финишки!$D$4:$E$100,2,FALSE))</f>
        <v>7.5208333333333334E-3</v>
      </c>
      <c r="K20" s="194">
        <f t="shared" si="0"/>
        <v>4.6064814814814926E-4</v>
      </c>
      <c r="L20" s="199">
        <v>9</v>
      </c>
      <c r="M20" s="154">
        <f>IF([1]Финишки!$H$4=0," ",VLOOKUP(F20,[1]Финишки!$G$4:$H$100,2,FALSE))</f>
        <v>1.6307870370370372E-2</v>
      </c>
      <c r="N20" s="202">
        <f t="shared" si="1"/>
        <v>8.7870370370370376E-3</v>
      </c>
      <c r="O20" s="205">
        <v>4</v>
      </c>
      <c r="P20" s="154">
        <f>IF([1]Финишки!$K$4=0," ",VLOOKUP(F20,[1]Финишки!$J$4:$K$100,2,FALSE))</f>
        <v>1.6732638888888887E-2</v>
      </c>
      <c r="Q20" s="194">
        <f t="shared" si="2"/>
        <v>4.247685185185153E-4</v>
      </c>
      <c r="R20" s="191">
        <v>1</v>
      </c>
      <c r="S20" s="165">
        <f>IF([1]Финишки!$M$4=0," ",VLOOKUP(F20,[1]Финишки!$M$4:$N$100,2,FALSE))</f>
        <v>2.6377314814814815E-2</v>
      </c>
      <c r="T20" s="195">
        <f t="shared" si="3"/>
        <v>9.6446759259259281E-3</v>
      </c>
      <c r="U20" s="205">
        <v>4</v>
      </c>
      <c r="V20" s="209">
        <f>IF([1]Финишки!$M$4=0," ",VLOOKUP(F20,[1]Финишки!$M$4:$N$100,2,FALSE))</f>
        <v>2.6377314814814815E-2</v>
      </c>
      <c r="W20" s="211">
        <f>V20-V19</f>
        <v>1.157407407407357E-5</v>
      </c>
      <c r="X20" s="38" t="s">
        <v>32</v>
      </c>
    </row>
    <row r="21" spans="1:24">
      <c r="A21" s="40">
        <v>3</v>
      </c>
      <c r="B21" s="171">
        <v>26</v>
      </c>
      <c r="C21" s="176" t="s">
        <v>126</v>
      </c>
      <c r="D21" s="179" t="s">
        <v>127</v>
      </c>
      <c r="E21" s="173" t="s">
        <v>32</v>
      </c>
      <c r="F21" s="149">
        <v>26</v>
      </c>
      <c r="G21" s="52" t="s">
        <v>33</v>
      </c>
      <c r="H21" s="187">
        <f>IF([1]Финишки!$B$4=0," ",VLOOKUP(F21,[1]Финишки!$A$4:$B$100,2,FALSE))</f>
        <v>7.2453703703703708E-3</v>
      </c>
      <c r="I21" s="191">
        <v>6</v>
      </c>
      <c r="J21" s="164">
        <f>IF([1]Финишки!$E$4=0," ",VLOOKUP(F21,[1]Финишки!$D$4:$E$100,2,FALSE))</f>
        <v>7.5983796296296294E-3</v>
      </c>
      <c r="K21" s="194">
        <f t="shared" si="0"/>
        <v>3.5300925925925864E-4</v>
      </c>
      <c r="L21" s="199">
        <v>3</v>
      </c>
      <c r="M21" s="154">
        <f>IF([1]Финишки!$H$4=0," ",VLOOKUP(F21,[1]Финишки!$G$4:$H$100,2,FALSE))</f>
        <v>1.6249999999999997E-2</v>
      </c>
      <c r="N21" s="202">
        <f t="shared" si="1"/>
        <v>8.6516203703703685E-3</v>
      </c>
      <c r="O21" s="191">
        <v>3</v>
      </c>
      <c r="P21" s="154">
        <f>IF([1]Финишки!$K$4=0," ",VLOOKUP(F21,[1]Финишки!$J$4:$K$100,2,FALSE))</f>
        <v>1.7174768518518516E-2</v>
      </c>
      <c r="Q21" s="195">
        <f t="shared" si="2"/>
        <v>9.2476851851851921E-4</v>
      </c>
      <c r="R21" s="191">
        <v>10</v>
      </c>
      <c r="S21" s="165">
        <f>IF([1]Финишки!$M$4=0," ",VLOOKUP(F21,[1]Финишки!$M$4:$N$100,2,FALSE))</f>
        <v>2.6446759259259264E-2</v>
      </c>
      <c r="T21" s="195">
        <f t="shared" si="3"/>
        <v>9.2719907407407473E-3</v>
      </c>
      <c r="U21" s="191">
        <v>1</v>
      </c>
      <c r="V21" s="209">
        <f>IF([1]Финишки!$M$4=0," ",VLOOKUP(F21,[1]Финишки!$M$4:$N$100,2,FALSE))</f>
        <v>2.6446759259259264E-2</v>
      </c>
      <c r="W21" s="211">
        <f>V21-V19</f>
        <v>8.1018518518521931E-5</v>
      </c>
      <c r="X21" s="38" t="s">
        <v>32</v>
      </c>
    </row>
    <row r="22" spans="1:24">
      <c r="A22" s="77">
        <v>4</v>
      </c>
      <c r="B22" s="171">
        <v>11</v>
      </c>
      <c r="C22" s="176" t="s">
        <v>128</v>
      </c>
      <c r="D22" s="179" t="s">
        <v>129</v>
      </c>
      <c r="E22" s="173" t="s">
        <v>84</v>
      </c>
      <c r="F22" s="149">
        <v>11</v>
      </c>
      <c r="G22" s="52" t="s">
        <v>37</v>
      </c>
      <c r="H22" s="187">
        <f>IF([1]Финишки!$B$4=0," ",VLOOKUP(F22,[1]Финишки!$A$4:$B$100,2,FALSE))</f>
        <v>7.4884259259259262E-3</v>
      </c>
      <c r="I22" s="191">
        <v>9</v>
      </c>
      <c r="J22" s="164">
        <f>IF([1]Финишки!$E$4=0," ",VLOOKUP(F22,[1]Финишки!$D$4:$E$100,2,FALSE))</f>
        <v>7.8645833333333328E-3</v>
      </c>
      <c r="K22" s="194">
        <f t="shared" si="0"/>
        <v>3.7615740740740665E-4</v>
      </c>
      <c r="L22" s="199">
        <v>4</v>
      </c>
      <c r="M22" s="154">
        <f>IF([1]Финишки!$H$4=0," ",VLOOKUP(F22,[1]Финишки!$G$4:$H$100,2,FALSE))</f>
        <v>1.6770833333333332E-2</v>
      </c>
      <c r="N22" s="202">
        <f t="shared" si="1"/>
        <v>8.9062499999999992E-3</v>
      </c>
      <c r="O22" s="205">
        <v>5</v>
      </c>
      <c r="P22" s="154">
        <f>IF([1]Финишки!$K$4=0," ",VLOOKUP(F22,[1]Финишки!$J$4:$K$100,2,FALSE))</f>
        <v>1.728240740740741E-2</v>
      </c>
      <c r="Q22" s="194">
        <f t="shared" si="2"/>
        <v>5.1157407407407748E-4</v>
      </c>
      <c r="R22" s="191">
        <v>2</v>
      </c>
      <c r="S22" s="165">
        <f>IF([1]Финишки!$M$4=0," ",VLOOKUP(F22,[1]Финишки!$M$4:$N$100,2,FALSE))</f>
        <v>2.6909722222222224E-2</v>
      </c>
      <c r="T22" s="195">
        <f t="shared" si="3"/>
        <v>9.6273148148148142E-3</v>
      </c>
      <c r="U22" s="205">
        <v>3</v>
      </c>
      <c r="V22" s="209">
        <f>IF([1]Финишки!$M$4=0," ",VLOOKUP(F22,[1]Финишки!$M$4:$N$100,2,FALSE))</f>
        <v>2.6909722222222224E-2</v>
      </c>
      <c r="W22" s="211">
        <f>V22-V19</f>
        <v>5.4398148148148209E-4</v>
      </c>
      <c r="X22" s="38" t="s">
        <v>32</v>
      </c>
    </row>
    <row r="23" spans="1:24">
      <c r="A23" s="77">
        <v>5</v>
      </c>
      <c r="B23" s="172">
        <v>4</v>
      </c>
      <c r="C23" s="176" t="s">
        <v>130</v>
      </c>
      <c r="D23" s="179" t="s">
        <v>131</v>
      </c>
      <c r="E23" s="173"/>
      <c r="F23" s="155">
        <v>4</v>
      </c>
      <c r="G23" s="52" t="s">
        <v>132</v>
      </c>
      <c r="H23" s="187">
        <f>IF([1]Финишки!$B$4=0," ",VLOOKUP(F23,[1]Финишки!$A$4:$B$100,2,FALSE))</f>
        <v>7.9282407407407409E-3</v>
      </c>
      <c r="I23" s="191">
        <v>14</v>
      </c>
      <c r="J23" s="164">
        <f>IF([1]Финишки!$E$4=0," ",VLOOKUP(F23,[1]Финишки!$D$4:$E$100,2,FALSE))</f>
        <v>8.3333333333333332E-3</v>
      </c>
      <c r="K23" s="194">
        <f t="shared" si="0"/>
        <v>4.0509259259259231E-4</v>
      </c>
      <c r="L23" s="199">
        <v>5</v>
      </c>
      <c r="M23" s="154">
        <f>IF([1]Финишки!$H$4=0," ",VLOOKUP(F23,[1]Финишки!$G$4:$H$100,2,FALSE))</f>
        <v>1.6759259259259258E-2</v>
      </c>
      <c r="N23" s="202">
        <f t="shared" si="1"/>
        <v>8.4259259259259253E-3</v>
      </c>
      <c r="O23" s="191">
        <v>1</v>
      </c>
      <c r="P23" s="154">
        <f>IF([1]Финишки!$K$4=0," ",VLOOKUP(F23,[1]Финишки!$J$4:$K$100,2,FALSE))</f>
        <v>1.7458333333333333E-2</v>
      </c>
      <c r="Q23" s="195">
        <f t="shared" si="2"/>
        <v>6.9907407407407418E-4</v>
      </c>
      <c r="R23" s="191">
        <v>5</v>
      </c>
      <c r="S23" s="165">
        <f>IF([1]Финишки!$M$4=0," ",VLOOKUP(F23,[1]Финишки!$M$4:$N$100,2,FALSE))</f>
        <v>2.6932870370370371E-2</v>
      </c>
      <c r="T23" s="195">
        <f t="shared" si="3"/>
        <v>9.4745370370370383E-3</v>
      </c>
      <c r="U23" s="191">
        <v>2</v>
      </c>
      <c r="V23" s="209">
        <f>IF([1]Финишки!$M$4=0," ",VLOOKUP(F23,[1]Финишки!$M$4:$N$100,2,FALSE))</f>
        <v>2.6932870370370371E-2</v>
      </c>
      <c r="W23" s="211">
        <f>V23-V19</f>
        <v>5.6712962962962923E-4</v>
      </c>
      <c r="X23" s="38" t="s">
        <v>32</v>
      </c>
    </row>
    <row r="24" spans="1:24">
      <c r="A24" s="77">
        <v>6</v>
      </c>
      <c r="B24" s="172">
        <v>13</v>
      </c>
      <c r="C24" s="176" t="s">
        <v>133</v>
      </c>
      <c r="D24" s="179" t="s">
        <v>134</v>
      </c>
      <c r="E24" s="173" t="s">
        <v>36</v>
      </c>
      <c r="F24" s="155">
        <v>13</v>
      </c>
      <c r="G24" s="52" t="s">
        <v>37</v>
      </c>
      <c r="H24" s="187">
        <f>IF([1]Финишки!$B$4=0," ",VLOOKUP(F24,[1]Финишки!$A$4:$B$100,2,FALSE))</f>
        <v>7.2453703703703708E-3</v>
      </c>
      <c r="I24" s="191">
        <v>5</v>
      </c>
      <c r="J24" s="164">
        <f>IF([1]Финишки!$E$4=0," ",VLOOKUP(F24,[1]Финишки!$D$4:$E$100,2,FALSE))</f>
        <v>7.6944444444444447E-3</v>
      </c>
      <c r="K24" s="194">
        <f t="shared" si="0"/>
        <v>4.4907407407407396E-4</v>
      </c>
      <c r="L24" s="199">
        <v>8</v>
      </c>
      <c r="M24" s="154">
        <f>IF([1]Финишки!$H$4=0," ",VLOOKUP(F24,[1]Финишки!$G$4:$H$100,2,FALSE))</f>
        <v>1.7002314814814814E-2</v>
      </c>
      <c r="N24" s="202">
        <f t="shared" si="1"/>
        <v>9.3078703703703691E-3</v>
      </c>
      <c r="O24" s="205">
        <v>8</v>
      </c>
      <c r="P24" s="154">
        <f>IF([1]Финишки!$K$4=0," ",VLOOKUP(F24,[1]Финишки!$J$4:$K$100,2,FALSE))</f>
        <v>1.7712962962962962E-2</v>
      </c>
      <c r="Q24" s="195">
        <f t="shared" si="2"/>
        <v>7.1064814814814775E-4</v>
      </c>
      <c r="R24" s="191">
        <v>7</v>
      </c>
      <c r="S24" s="165">
        <f>IF([1]Финишки!$M$4=0," ",VLOOKUP(F24,[1]Финишки!$M$4:$N$100,2,FALSE))</f>
        <v>2.7476851851851853E-2</v>
      </c>
      <c r="T24" s="195">
        <f t="shared" si="3"/>
        <v>9.7638888888888914E-3</v>
      </c>
      <c r="U24" s="205">
        <v>7</v>
      </c>
      <c r="V24" s="209">
        <f>IF([1]Финишки!$M$4=0," ",VLOOKUP(F24,[1]Финишки!$M$4:$N$100,2,FALSE))</f>
        <v>2.7476851851851853E-2</v>
      </c>
      <c r="W24" s="211">
        <f>V24-V19</f>
        <v>1.1111111111111113E-3</v>
      </c>
      <c r="X24" s="38" t="s">
        <v>32</v>
      </c>
    </row>
    <row r="25" spans="1:24">
      <c r="A25" s="77">
        <v>7</v>
      </c>
      <c r="B25" s="172">
        <v>24</v>
      </c>
      <c r="C25" s="176" t="s">
        <v>135</v>
      </c>
      <c r="D25" s="179" t="s">
        <v>136</v>
      </c>
      <c r="E25" s="173" t="s">
        <v>32</v>
      </c>
      <c r="F25" s="155">
        <v>24</v>
      </c>
      <c r="G25" s="52" t="s">
        <v>33</v>
      </c>
      <c r="H25" s="187">
        <f>IF([1]Финишки!$B$4=0," ",VLOOKUP(F25,[1]Финишки!$A$4:$B$100,2,FALSE))</f>
        <v>7.4537037037037028E-3</v>
      </c>
      <c r="I25" s="191">
        <v>8</v>
      </c>
      <c r="J25" s="164">
        <f>IF([1]Финишки!$E$4=0," ",VLOOKUP(F25,[1]Финишки!$D$4:$E$100,2,FALSE))</f>
        <v>7.888888888888888E-3</v>
      </c>
      <c r="K25" s="194">
        <f t="shared" si="0"/>
        <v>4.3518518518518515E-4</v>
      </c>
      <c r="L25" s="199">
        <v>6</v>
      </c>
      <c r="M25" s="154">
        <f>IF([1]Финишки!$H$4=0," ",VLOOKUP(F25,[1]Финишки!$G$4:$H$100,2,FALSE))</f>
        <v>1.7187499999999998E-2</v>
      </c>
      <c r="N25" s="202">
        <f t="shared" si="1"/>
        <v>9.2986111111111099E-3</v>
      </c>
      <c r="O25" s="191">
        <v>7</v>
      </c>
      <c r="P25" s="154">
        <f>IF([1]Финишки!$K$4=0," ",VLOOKUP(F25,[1]Финишки!$J$4:$K$100,2,FALSE))</f>
        <v>1.8078703703703704E-2</v>
      </c>
      <c r="Q25" s="195">
        <f t="shared" si="2"/>
        <v>8.9120370370370655E-4</v>
      </c>
      <c r="R25" s="191">
        <v>9</v>
      </c>
      <c r="S25" s="165">
        <f>IF([1]Финишки!$M$4=0," ",VLOOKUP(F25,[1]Финишки!$M$4:$N$100,2,FALSE))</f>
        <v>2.8252314814814813E-2</v>
      </c>
      <c r="T25" s="195">
        <f t="shared" si="3"/>
        <v>1.0173611111111109E-2</v>
      </c>
      <c r="U25" s="191">
        <v>9</v>
      </c>
      <c r="V25" s="209">
        <f>IF([1]Финишки!$M$4=0," ",VLOOKUP(F25,[1]Финишки!$M$4:$N$100,2,FALSE))</f>
        <v>2.8252314814814813E-2</v>
      </c>
      <c r="W25" s="211">
        <f>V25-V19</f>
        <v>1.8865740740740718E-3</v>
      </c>
      <c r="X25" s="38" t="s">
        <v>32</v>
      </c>
    </row>
    <row r="26" spans="1:24">
      <c r="A26" s="77">
        <v>8</v>
      </c>
      <c r="B26" s="172">
        <v>12</v>
      </c>
      <c r="C26" s="176" t="s">
        <v>137</v>
      </c>
      <c r="D26" s="179" t="s">
        <v>138</v>
      </c>
      <c r="E26" s="173" t="s">
        <v>36</v>
      </c>
      <c r="F26" s="155">
        <v>12</v>
      </c>
      <c r="G26" s="183" t="s">
        <v>37</v>
      </c>
      <c r="H26" s="187">
        <f>IF([1]Финишки!$B$4=0," ",VLOOKUP(F26,[1]Финишки!$A$4:$B$100,2,FALSE))</f>
        <v>7.7083333333333396E-3</v>
      </c>
      <c r="I26" s="191">
        <v>10</v>
      </c>
      <c r="J26" s="164">
        <f>IF([1]Финишки!$E$4=0," ",VLOOKUP(F26,[1]Финишки!$D$4:$E$100,2,FALSE))</f>
        <v>8.0347222222222226E-3</v>
      </c>
      <c r="K26" s="194">
        <f t="shared" si="0"/>
        <v>3.2638888888888301E-4</v>
      </c>
      <c r="L26" s="199">
        <v>2</v>
      </c>
      <c r="M26" s="154">
        <f>IF([1]Финишки!$H$4=0," ",VLOOKUP(F26,[1]Финишки!$G$4:$H$100,2,FALSE))</f>
        <v>1.7199074074074071E-2</v>
      </c>
      <c r="N26" s="202">
        <f t="shared" si="1"/>
        <v>9.1643518518518489E-3</v>
      </c>
      <c r="O26" s="205">
        <v>6</v>
      </c>
      <c r="P26" s="154">
        <f>IF([1]Финишки!$K$4=0," ",VLOOKUP(F26,[1]Финишки!$J$4:$K$100,2,FALSE))</f>
        <v>1.7979166666666668E-2</v>
      </c>
      <c r="Q26" s="195">
        <f t="shared" si="2"/>
        <v>7.8009259259259611E-4</v>
      </c>
      <c r="R26" s="191">
        <v>8</v>
      </c>
      <c r="S26" s="165">
        <f>IF([1]Финишки!$M$4=0," ",VLOOKUP(F26,[1]Финишки!$M$4:$N$100,2,FALSE))</f>
        <v>2.8275462962962964E-2</v>
      </c>
      <c r="T26" s="195">
        <f t="shared" si="3"/>
        <v>1.0296296296296296E-2</v>
      </c>
      <c r="U26" s="205">
        <v>10</v>
      </c>
      <c r="V26" s="209">
        <f>IF([1]Финишки!$M$4=0," ",VLOOKUP(F26,[1]Финишки!$M$4:$N$100,2,FALSE))</f>
        <v>2.8275462962962964E-2</v>
      </c>
      <c r="W26" s="211">
        <f>V26-V19</f>
        <v>1.9097222222222224E-3</v>
      </c>
      <c r="X26" s="38" t="s">
        <v>32</v>
      </c>
    </row>
    <row r="27" spans="1:24">
      <c r="A27" s="77">
        <v>9</v>
      </c>
      <c r="B27" s="172">
        <v>20</v>
      </c>
      <c r="C27" s="176" t="s">
        <v>139</v>
      </c>
      <c r="D27" s="179" t="s">
        <v>140</v>
      </c>
      <c r="E27" s="173" t="s">
        <v>84</v>
      </c>
      <c r="F27" s="155">
        <v>20</v>
      </c>
      <c r="G27" s="52" t="s">
        <v>56</v>
      </c>
      <c r="H27" s="187">
        <f>IF([1]Финишки!$B$4=0," ",VLOOKUP(F27,[1]Финишки!$A$4:$B$100,2,FALSE))</f>
        <v>7.8240740740740753E-3</v>
      </c>
      <c r="I27" s="191">
        <v>12</v>
      </c>
      <c r="J27" s="164">
        <f>IF([1]Финишки!$E$4=0," ",VLOOKUP(F27,[1]Финишки!$D$4:$E$100,2,FALSE))</f>
        <v>8.1168981481481474E-3</v>
      </c>
      <c r="K27" s="194">
        <f t="shared" si="0"/>
        <v>2.9282407407407209E-4</v>
      </c>
      <c r="L27" s="199">
        <v>1</v>
      </c>
      <c r="M27" s="154">
        <f>IF([1]Финишки!$H$4=0," ",VLOOKUP(F27,[1]Финишки!$G$4:$H$100,2,FALSE))</f>
        <v>1.7499999999999998E-2</v>
      </c>
      <c r="N27" s="202">
        <f t="shared" si="1"/>
        <v>9.3831018518518508E-3</v>
      </c>
      <c r="O27" s="191">
        <v>9</v>
      </c>
      <c r="P27" s="154">
        <f>IF([1]Финишки!$K$4=0," ",VLOOKUP(F27,[1]Финишки!$J$4:$K$100,2,FALSE))</f>
        <v>1.8024305555555554E-2</v>
      </c>
      <c r="Q27" s="194">
        <f t="shared" si="2"/>
        <v>5.2430555555555564E-4</v>
      </c>
      <c r="R27" s="191">
        <v>3</v>
      </c>
      <c r="S27" s="165">
        <f>IF([1]Финишки!$M$4=0," ",VLOOKUP(F27,[1]Финишки!$M$4:$N$100,2,FALSE))</f>
        <v>2.8784722222222225E-2</v>
      </c>
      <c r="T27" s="195">
        <f t="shared" si="3"/>
        <v>1.0760416666666672E-2</v>
      </c>
      <c r="U27" s="191">
        <v>12</v>
      </c>
      <c r="V27" s="209">
        <f>IF([1]Финишки!$M$4=0," ",VLOOKUP(F27,[1]Финишки!$M$4:$N$100,2,FALSE))</f>
        <v>2.8784722222222225E-2</v>
      </c>
      <c r="W27" s="211">
        <f>V27-V19</f>
        <v>2.4189814814814838E-3</v>
      </c>
      <c r="X27" s="38" t="s">
        <v>32</v>
      </c>
    </row>
    <row r="28" spans="1:24">
      <c r="A28" s="77">
        <v>10</v>
      </c>
      <c r="B28" s="172">
        <v>23</v>
      </c>
      <c r="C28" s="176" t="s">
        <v>141</v>
      </c>
      <c r="D28" s="179" t="s">
        <v>142</v>
      </c>
      <c r="E28" s="173"/>
      <c r="F28" s="155">
        <v>23</v>
      </c>
      <c r="G28" s="52" t="s">
        <v>56</v>
      </c>
      <c r="H28" s="187">
        <f>IF([1]Финишки!$B$4=0," ",VLOOKUP(F28,[1]Финишки!$A$4:$B$100,2,FALSE))</f>
        <v>7.1296296296296307E-3</v>
      </c>
      <c r="I28" s="191">
        <v>4</v>
      </c>
      <c r="J28" s="164">
        <f>IF([1]Финишки!$E$4=0," ",VLOOKUP(F28,[1]Финишки!$D$4:$E$100,2,FALSE))</f>
        <v>7.9826388888888881E-3</v>
      </c>
      <c r="K28" s="195">
        <f t="shared" si="0"/>
        <v>8.5300925925925735E-4</v>
      </c>
      <c r="L28" s="199">
        <v>15</v>
      </c>
      <c r="M28" s="154">
        <f>IF([1]Финишки!$H$4=0," ",VLOOKUP(F28,[1]Финишки!$G$4:$H$100,2,FALSE))</f>
        <v>1.8275462962962962E-2</v>
      </c>
      <c r="N28" s="202">
        <f t="shared" si="1"/>
        <v>1.0292824074074074E-2</v>
      </c>
      <c r="O28" s="205">
        <v>15</v>
      </c>
      <c r="P28" s="154">
        <f>IF([1]Финишки!$K$4=0," ",VLOOKUP(F28,[1]Финишки!$J$4:$K$100,2,FALSE))</f>
        <v>1.9232638888888889E-2</v>
      </c>
      <c r="Q28" s="195">
        <f t="shared" si="2"/>
        <v>9.5717592592592729E-4</v>
      </c>
      <c r="R28" s="191">
        <v>11</v>
      </c>
      <c r="S28" s="165">
        <f>IF([1]Финишки!$M$4=0," ",VLOOKUP(F28,[1]Финишки!$M$4:$N$100,2,FALSE))</f>
        <v>2.8900462962962961E-2</v>
      </c>
      <c r="T28" s="195">
        <f t="shared" si="3"/>
        <v>9.6678240740740717E-3</v>
      </c>
      <c r="U28" s="205">
        <v>5</v>
      </c>
      <c r="V28" s="209">
        <f>IF([1]Финишки!$M$4=0," ",VLOOKUP(F28,[1]Финишки!$M$4:$N$100,2,FALSE))</f>
        <v>2.8900462962962961E-2</v>
      </c>
      <c r="W28" s="211">
        <f>V28-V19</f>
        <v>2.5347222222222195E-3</v>
      </c>
      <c r="X28" s="38" t="s">
        <v>32</v>
      </c>
    </row>
    <row r="29" spans="1:24">
      <c r="A29" s="77">
        <v>11</v>
      </c>
      <c r="B29" s="172">
        <v>22</v>
      </c>
      <c r="C29" s="176" t="s">
        <v>143</v>
      </c>
      <c r="D29" s="179" t="s">
        <v>144</v>
      </c>
      <c r="E29" s="173" t="s">
        <v>84</v>
      </c>
      <c r="F29" s="155">
        <v>22</v>
      </c>
      <c r="G29" s="52" t="s">
        <v>56</v>
      </c>
      <c r="H29" s="187">
        <f>IF([1]Финишки!$B$4=0," ",VLOOKUP(F29,[1]Финишки!$A$4:$B$100,2,FALSE))</f>
        <v>7.7662037037037101E-3</v>
      </c>
      <c r="I29" s="191">
        <v>11</v>
      </c>
      <c r="J29" s="164">
        <f>IF([1]Финишки!$E$4=0," ",VLOOKUP(F29,[1]Финишки!$D$4:$E$100,2,FALSE))</f>
        <v>8.3668981481481493E-3</v>
      </c>
      <c r="K29" s="194">
        <f t="shared" si="0"/>
        <v>6.0069444444443929E-4</v>
      </c>
      <c r="L29" s="199">
        <v>10</v>
      </c>
      <c r="M29" s="154">
        <f>IF([1]Финишки!$H$4=0," ",VLOOKUP(F29,[1]Финишки!$G$4:$H$100,2,FALSE))</f>
        <v>1.8148148148148146E-2</v>
      </c>
      <c r="N29" s="202">
        <f t="shared" si="1"/>
        <v>9.7812499999999965E-3</v>
      </c>
      <c r="O29" s="191">
        <v>12</v>
      </c>
      <c r="P29" s="154">
        <f>IF([1]Финишки!$K$4=0," ",VLOOKUP(F29,[1]Финишки!$J$4:$K$100,2,FALSE))</f>
        <v>1.885300925925926E-2</v>
      </c>
      <c r="Q29" s="195">
        <f t="shared" si="2"/>
        <v>7.0486111111111444E-4</v>
      </c>
      <c r="R29" s="191">
        <v>6</v>
      </c>
      <c r="S29" s="165">
        <f>IF([1]Финишки!$M$4=0," ",VLOOKUP(F29,[1]Финишки!$M$4:$N$100,2,FALSE))</f>
        <v>2.929398148148148E-2</v>
      </c>
      <c r="T29" s="195">
        <f t="shared" si="3"/>
        <v>1.044097222222222E-2</v>
      </c>
      <c r="U29" s="191">
        <v>11</v>
      </c>
      <c r="V29" s="209">
        <f>IF([1]Финишки!$M$4=0," ",VLOOKUP(F29,[1]Финишки!$M$4:$N$100,2,FALSE))</f>
        <v>2.929398148148148E-2</v>
      </c>
      <c r="W29" s="211">
        <f>V29-V19</f>
        <v>2.9282407407407382E-3</v>
      </c>
      <c r="X29" s="38" t="s">
        <v>32</v>
      </c>
    </row>
    <row r="30" spans="1:24" ht="27" customHeight="1">
      <c r="A30" s="77">
        <v>12</v>
      </c>
      <c r="B30" s="173">
        <v>5</v>
      </c>
      <c r="C30" s="176" t="s">
        <v>145</v>
      </c>
      <c r="D30" s="179" t="s">
        <v>146</v>
      </c>
      <c r="E30" s="173" t="s">
        <v>36</v>
      </c>
      <c r="F30" s="15">
        <v>5</v>
      </c>
      <c r="G30" s="52" t="s">
        <v>215</v>
      </c>
      <c r="H30" s="188">
        <f>IF([1]Финишки!$B$4=0," ",VLOOKUP(F30,[1]Финишки!$A$4:$B$100,2,FALSE))</f>
        <v>7.3263888888888892E-3</v>
      </c>
      <c r="I30" s="191">
        <v>7</v>
      </c>
      <c r="J30" s="166">
        <f>IF([1]Финишки!$E$4=0," ",VLOOKUP(F30,[1]Финишки!$D$4:$E$100,2,FALSE))</f>
        <v>8.114583333333333E-3</v>
      </c>
      <c r="K30" s="196">
        <f t="shared" si="0"/>
        <v>7.881944444444438E-4</v>
      </c>
      <c r="L30" s="199">
        <v>13</v>
      </c>
      <c r="M30" s="156">
        <f>IF([1]Финишки!$H$4=0," ",VLOOKUP(F30,[1]Финишки!$G$4:$H$100,2,FALSE))</f>
        <v>1.7766203703703704E-2</v>
      </c>
      <c r="N30" s="203">
        <f t="shared" si="1"/>
        <v>9.6516203703703712E-3</v>
      </c>
      <c r="O30" s="205">
        <v>10</v>
      </c>
      <c r="P30" s="156">
        <f>IF([1]Финишки!$K$4=0," ",VLOOKUP(F30,[1]Финишки!$J$4:$K$100,2,FALSE))</f>
        <v>1.9601851851851853E-2</v>
      </c>
      <c r="Q30" s="196">
        <f t="shared" si="2"/>
        <v>1.8356481481481488E-3</v>
      </c>
      <c r="R30" s="191">
        <v>14</v>
      </c>
      <c r="S30" s="167">
        <f>IF([1]Финишки!$M$4=0," ",VLOOKUP(F30,[1]Финишки!$M$4:$N$100,2,FALSE))</f>
        <v>2.9548611111111109E-2</v>
      </c>
      <c r="T30" s="196">
        <f t="shared" si="3"/>
        <v>9.9467592592592559E-3</v>
      </c>
      <c r="U30" s="205">
        <v>8</v>
      </c>
      <c r="V30" s="209">
        <f>IF([1]Финишки!$M$4=0," ",VLOOKUP(F30,[1]Финишки!$M$4:$N$100,2,FALSE))</f>
        <v>2.9548611111111109E-2</v>
      </c>
      <c r="W30" s="212">
        <f>V30-V19</f>
        <v>3.1828703703703672E-3</v>
      </c>
      <c r="X30" s="38" t="s">
        <v>32</v>
      </c>
    </row>
    <row r="31" spans="1:24">
      <c r="A31" s="77">
        <v>13</v>
      </c>
      <c r="B31" s="172">
        <v>101</v>
      </c>
      <c r="C31" s="176" t="s">
        <v>147</v>
      </c>
      <c r="D31" s="179" t="s">
        <v>148</v>
      </c>
      <c r="E31" s="173"/>
      <c r="F31" s="155">
        <v>101</v>
      </c>
      <c r="G31" s="184" t="s">
        <v>56</v>
      </c>
      <c r="H31" s="187">
        <f>IF([1]Финишки!$B$4=0," ",VLOOKUP(F31,[1]Финишки!$A$4:$B$100,2,FALSE))</f>
        <v>7.8356481481481489E-3</v>
      </c>
      <c r="I31" s="191">
        <v>13</v>
      </c>
      <c r="J31" s="164">
        <f>IF([1]Финишки!$E$4=0," ",VLOOKUP(F31,[1]Финишки!$D$4:$E$100,2,FALSE))</f>
        <v>8.6782407407407398E-3</v>
      </c>
      <c r="K31" s="195">
        <f t="shared" si="0"/>
        <v>8.4259259259259096E-4</v>
      </c>
      <c r="L31" s="199">
        <v>14</v>
      </c>
      <c r="M31" s="154">
        <f>IF([1]Финишки!$H$4=0," ",VLOOKUP(F31,[1]Финишки!$G$4:$H$100,2,FALSE))</f>
        <v>1.8761574074074073E-2</v>
      </c>
      <c r="N31" s="202">
        <f t="shared" si="1"/>
        <v>1.0083333333333333E-2</v>
      </c>
      <c r="O31" s="191">
        <v>13</v>
      </c>
      <c r="P31" s="154">
        <f>IF([1]Финишки!$K$4=0," ",VLOOKUP(F31,[1]Финишки!$J$4:$K$100,2,FALSE))</f>
        <v>1.9978009259259261E-2</v>
      </c>
      <c r="Q31" s="195">
        <f t="shared" si="2"/>
        <v>1.2164351851851885E-3</v>
      </c>
      <c r="R31" s="191">
        <v>12</v>
      </c>
      <c r="S31" s="165">
        <f>IF([1]Финишки!$M$4=0," ",VLOOKUP(F31,[1]Финишки!$M$4:$N$100,2,FALSE))</f>
        <v>3.107638888888889E-2</v>
      </c>
      <c r="T31" s="195">
        <f t="shared" si="3"/>
        <v>1.1098379629629628E-2</v>
      </c>
      <c r="U31" s="191">
        <v>13</v>
      </c>
      <c r="V31" s="209">
        <f>IF([1]Финишки!$M$4=0," ",VLOOKUP(F31,[1]Финишки!$M$4:$N$100,2,FALSE))</f>
        <v>3.107638888888889E-2</v>
      </c>
      <c r="W31" s="211">
        <f>V31-V19</f>
        <v>4.7106481481481478E-3</v>
      </c>
      <c r="X31" s="38" t="s">
        <v>32</v>
      </c>
    </row>
    <row r="32" spans="1:24">
      <c r="A32" s="77">
        <v>14</v>
      </c>
      <c r="B32" s="172">
        <v>8</v>
      </c>
      <c r="C32" s="176" t="s">
        <v>149</v>
      </c>
      <c r="D32" s="179" t="s">
        <v>150</v>
      </c>
      <c r="E32" s="173"/>
      <c r="F32" s="155">
        <v>8</v>
      </c>
      <c r="G32" s="185" t="s">
        <v>216</v>
      </c>
      <c r="H32" s="187">
        <f>IF([1]Финишки!$B$4=0," ",VLOOKUP(F32,[1]Финишки!$A$4:$B$100,2,FALSE))</f>
        <v>8.5879629629629622E-3</v>
      </c>
      <c r="I32" s="191">
        <v>15</v>
      </c>
      <c r="J32" s="164">
        <f>IF([1]Финишки!$E$4=0," ",VLOOKUP(F32,[1]Финишки!$D$4:$E$100,2,FALSE))</f>
        <v>9.6678240740740735E-3</v>
      </c>
      <c r="K32" s="195">
        <f t="shared" si="0"/>
        <v>1.0798611111111113E-3</v>
      </c>
      <c r="L32" s="199">
        <v>16</v>
      </c>
      <c r="M32" s="154">
        <f>IF([1]Финишки!$H$4=0," ",VLOOKUP(F32,[1]Финишки!$G$4:$H$100,2,FALSE))</f>
        <v>1.9444444444444445E-2</v>
      </c>
      <c r="N32" s="202">
        <f t="shared" si="1"/>
        <v>9.7766203703703713E-3</v>
      </c>
      <c r="O32" s="205">
        <v>11</v>
      </c>
      <c r="P32" s="154">
        <f>IF([1]Финишки!$K$4=0," ",VLOOKUP(F32,[1]Финишки!$J$4:$K$100,2,FALSE))</f>
        <v>2.0983796296296296E-2</v>
      </c>
      <c r="Q32" s="195">
        <f t="shared" si="2"/>
        <v>1.5393518518518508E-3</v>
      </c>
      <c r="R32" s="191">
        <v>13</v>
      </c>
      <c r="S32" s="165">
        <f>IF([1]Финишки!$M$4=0," ",VLOOKUP(F32,[1]Финишки!$M$4:$N$100,2,FALSE))</f>
        <v>3.3587962962962965E-2</v>
      </c>
      <c r="T32" s="195">
        <f t="shared" si="3"/>
        <v>1.260416666666667E-2</v>
      </c>
      <c r="U32" s="205">
        <v>15</v>
      </c>
      <c r="V32" s="209">
        <f>IF([1]Финишки!$M$4=0," ",VLOOKUP(F32,[1]Финишки!$M$4:$N$100,2,FALSE))</f>
        <v>3.3587962962962965E-2</v>
      </c>
      <c r="W32" s="211">
        <f>V32-V19</f>
        <v>7.2222222222222236E-3</v>
      </c>
      <c r="X32" s="38" t="s">
        <v>32</v>
      </c>
    </row>
    <row r="33" spans="1:24">
      <c r="A33" s="77">
        <v>15</v>
      </c>
      <c r="B33" s="172">
        <v>17</v>
      </c>
      <c r="C33" s="176" t="s">
        <v>151</v>
      </c>
      <c r="D33" s="179" t="s">
        <v>152</v>
      </c>
      <c r="E33" s="173" t="s">
        <v>32</v>
      </c>
      <c r="F33" s="155">
        <v>17</v>
      </c>
      <c r="G33" s="139" t="s">
        <v>153</v>
      </c>
      <c r="H33" s="187">
        <f>IF([1]Финишки!$B$4=0," ",VLOOKUP(F33,[1]Финишки!$A$4:$B$100,2,FALSE))</f>
        <v>7.0949074074074074E-3</v>
      </c>
      <c r="I33" s="191">
        <v>2</v>
      </c>
      <c r="J33" s="164">
        <f>IF([1]Финишки!$E$4=0," ",VLOOKUP(F33,[1]Финишки!$D$4:$E$100,2,FALSE))</f>
        <v>7.8796296296296305E-3</v>
      </c>
      <c r="K33" s="195">
        <f t="shared" si="0"/>
        <v>7.8472222222222311E-4</v>
      </c>
      <c r="L33" s="199">
        <v>12</v>
      </c>
      <c r="M33" s="154">
        <f>IF([1]Финишки!$H$4=0," ",VLOOKUP(F33,[1]Финишки!$G$4:$H$100,2,FALSE))</f>
        <v>2.0752314814814814E-2</v>
      </c>
      <c r="N33" s="202">
        <f t="shared" si="1"/>
        <v>1.2872685185185183E-2</v>
      </c>
      <c r="O33" s="191">
        <v>16</v>
      </c>
      <c r="P33" s="154">
        <f>IF([1]Финишки!$K$4=0," ",VLOOKUP(F33,[1]Финишки!$J$4:$K$100,2,FALSE))</f>
        <v>2.2760416666666668E-2</v>
      </c>
      <c r="Q33" s="195">
        <f t="shared" si="2"/>
        <v>2.0081018518518547E-3</v>
      </c>
      <c r="R33" s="191">
        <v>15</v>
      </c>
      <c r="S33" s="165">
        <f>IF([1]Финишки!$M$4=0," ",VLOOKUP(F33,[1]Финишки!$M$4:$N$100,2,FALSE))</f>
        <v>3.4479166666666665E-2</v>
      </c>
      <c r="T33" s="195">
        <f t="shared" si="3"/>
        <v>1.1718749999999997E-2</v>
      </c>
      <c r="U33" s="191">
        <v>14</v>
      </c>
      <c r="V33" s="209">
        <f>IF([1]Финишки!$M$4=0," ",VLOOKUP(F33,[1]Финишки!$M$4:$N$100,2,FALSE))</f>
        <v>3.4479166666666665E-2</v>
      </c>
      <c r="W33" s="211">
        <f>V33-V19</f>
        <v>8.1134259259259232E-3</v>
      </c>
      <c r="X33" s="38" t="s">
        <v>32</v>
      </c>
    </row>
    <row r="34" spans="1:24" ht="15.75" thickBot="1">
      <c r="A34" s="83">
        <v>16</v>
      </c>
      <c r="B34" s="174">
        <v>19</v>
      </c>
      <c r="C34" s="177" t="s">
        <v>154</v>
      </c>
      <c r="D34" s="180" t="s">
        <v>155</v>
      </c>
      <c r="E34" s="174" t="s">
        <v>32</v>
      </c>
      <c r="F34" s="157">
        <v>19</v>
      </c>
      <c r="G34" s="131" t="s">
        <v>153</v>
      </c>
      <c r="H34" s="189">
        <f>IF([1]Финишки!$B$4=0," ",VLOOKUP(F34,[1]Финишки!$A$4:$B$100,2,FALSE))</f>
        <v>9.1435185185185178E-3</v>
      </c>
      <c r="I34" s="192">
        <v>16</v>
      </c>
      <c r="J34" s="168">
        <f>IF([1]Финишки!$E$4=0," ",VLOOKUP(F34,[1]Финишки!$D$4:$E$100,2,FALSE))</f>
        <v>9.8391203703703696E-3</v>
      </c>
      <c r="K34" s="197">
        <f t="shared" si="0"/>
        <v>6.9560185185185176E-4</v>
      </c>
      <c r="L34" s="200">
        <v>11</v>
      </c>
      <c r="M34" s="158">
        <f>IF([1]Финишки!$H$4=0," ",VLOOKUP(F34,[1]Финишки!$G$4:$H$100,2,FALSE))</f>
        <v>2.0092592592592592E-2</v>
      </c>
      <c r="N34" s="204">
        <f t="shared" si="1"/>
        <v>1.0253472222222223E-2</v>
      </c>
      <c r="O34" s="206">
        <v>14</v>
      </c>
      <c r="P34" s="158">
        <f>IF([1]Финишки!$K$4=0," ",VLOOKUP(F34,[1]Финишки!$J$4:$K$100,2,FALSE))</f>
        <v>2.5835648148148149E-2</v>
      </c>
      <c r="Q34" s="197">
        <f t="shared" si="2"/>
        <v>5.7430555555555568E-3</v>
      </c>
      <c r="R34" s="192">
        <v>16</v>
      </c>
      <c r="S34" s="169">
        <f>IF([1]Финишки!$M$4=0," ",VLOOKUP(F34,[1]Финишки!$M$4:$N$100,2,FALSE))</f>
        <v>3.8564814814814816E-2</v>
      </c>
      <c r="T34" s="197">
        <f t="shared" si="3"/>
        <v>1.2729166666666666E-2</v>
      </c>
      <c r="U34" s="206">
        <v>16</v>
      </c>
      <c r="V34" s="210">
        <f>IF([1]Финишки!$M$4=0," ",VLOOKUP(F34,[1]Финишки!$M$4:$N$100,2,FALSE))</f>
        <v>3.8564814814814816E-2</v>
      </c>
      <c r="W34" s="213">
        <f>V34-V19</f>
        <v>1.2199074074074074E-2</v>
      </c>
      <c r="X34" s="162" t="s">
        <v>156</v>
      </c>
    </row>
    <row r="36" spans="1:24">
      <c r="A36" s="308" t="s">
        <v>8</v>
      </c>
      <c r="B36" s="308"/>
      <c r="C36" s="308"/>
      <c r="D36" s="308"/>
      <c r="E36" t="s">
        <v>49</v>
      </c>
    </row>
    <row r="38" spans="1:24">
      <c r="A38" t="s">
        <v>40</v>
      </c>
      <c r="E38" t="s">
        <v>50</v>
      </c>
    </row>
    <row r="40" spans="1:24">
      <c r="A40" t="s">
        <v>41</v>
      </c>
      <c r="E40" t="s">
        <v>51</v>
      </c>
    </row>
  </sheetData>
  <mergeCells count="16">
    <mergeCell ref="A16:X16"/>
    <mergeCell ref="A36:D36"/>
    <mergeCell ref="Q8:X8"/>
    <mergeCell ref="A9:P9"/>
    <mergeCell ref="Q9:X9"/>
    <mergeCell ref="A10:D10"/>
    <mergeCell ref="A12:D12"/>
    <mergeCell ref="A13:D13"/>
    <mergeCell ref="J13:P13"/>
    <mergeCell ref="A7:C7"/>
    <mergeCell ref="Q7:X7"/>
    <mergeCell ref="A1:X1"/>
    <mergeCell ref="A2:X2"/>
    <mergeCell ref="A3:X3"/>
    <mergeCell ref="A4:X4"/>
    <mergeCell ref="A5:X5"/>
  </mergeCells>
  <pageMargins left="0.70866141732283472" right="0.70866141732283472" top="0.74803149606299213" bottom="0.74803149606299213" header="0.31496062992125984" footer="0.31496062992125984"/>
  <pageSetup scale="90"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Y40"/>
  <sheetViews>
    <sheetView topLeftCell="A28" workbookViewId="0">
      <selection activeCell="AB28" sqref="AB28"/>
    </sheetView>
  </sheetViews>
  <sheetFormatPr defaultRowHeight="15"/>
  <cols>
    <col min="1" max="1" width="4" customWidth="1"/>
    <col min="2" max="2" width="4.85546875" customWidth="1"/>
    <col min="3" max="3" width="22.85546875" customWidth="1"/>
    <col min="5" max="5" width="5.85546875" customWidth="1"/>
    <col min="6" max="6" width="6.5703125" hidden="1" customWidth="1"/>
    <col min="7" max="7" width="12.85546875" customWidth="1"/>
    <col min="8" max="8" width="14.5703125" hidden="1" customWidth="1"/>
    <col min="9" max="9" width="7" customWidth="1"/>
    <col min="10" max="10" width="4.28515625" customWidth="1"/>
    <col min="11" max="11" width="9.140625" hidden="1" customWidth="1"/>
    <col min="12" max="12" width="6.140625" customWidth="1"/>
    <col min="13" max="13" width="3.85546875" customWidth="1"/>
    <col min="14" max="14" width="9.140625" hidden="1" customWidth="1"/>
    <col min="15" max="15" width="7.28515625" customWidth="1"/>
    <col min="16" max="16" width="4.140625" customWidth="1"/>
    <col min="17" max="17" width="0.140625" hidden="1" customWidth="1"/>
    <col min="18" max="18" width="5.85546875" customWidth="1"/>
    <col min="19" max="19" width="3.42578125" customWidth="1"/>
    <col min="20" max="20" width="0.140625" hidden="1" customWidth="1"/>
    <col min="21" max="21" width="7.140625" customWidth="1"/>
    <col min="22" max="22" width="4.140625" customWidth="1"/>
    <col min="23" max="23" width="7.140625" customWidth="1"/>
    <col min="24" max="24" width="7.42578125" customWidth="1"/>
    <col min="25" max="25" width="6.85546875" customWidth="1"/>
  </cols>
  <sheetData>
    <row r="1" spans="1:25">
      <c r="A1" s="309" t="s">
        <v>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</row>
    <row r="2" spans="1:25">
      <c r="A2" s="309" t="s">
        <v>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</row>
    <row r="3" spans="1:25">
      <c r="A3" s="309" t="s">
        <v>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</row>
    <row r="4" spans="1:25" ht="18">
      <c r="A4" s="310" t="s">
        <v>3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</row>
    <row r="5" spans="1:25" ht="18">
      <c r="A5" s="310" t="s">
        <v>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</row>
    <row r="6" spans="1: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>
      <c r="A7" s="307" t="s">
        <v>6</v>
      </c>
      <c r="B7" s="307"/>
      <c r="C7" s="307"/>
      <c r="D7" s="23"/>
      <c r="E7" s="23"/>
      <c r="F7" s="23"/>
      <c r="G7" s="23"/>
      <c r="H7" s="23"/>
      <c r="I7" s="23"/>
      <c r="J7" s="24"/>
      <c r="K7" s="23"/>
      <c r="L7" s="25"/>
      <c r="M7" s="25"/>
      <c r="N7" s="25"/>
      <c r="O7" s="25"/>
      <c r="P7" s="25"/>
      <c r="Q7" s="25"/>
      <c r="R7" s="306" t="s">
        <v>119</v>
      </c>
      <c r="S7" s="306"/>
      <c r="T7" s="306"/>
      <c r="U7" s="306"/>
      <c r="V7" s="306"/>
      <c r="W7" s="306"/>
      <c r="X7" s="306"/>
      <c r="Y7" s="306"/>
    </row>
    <row r="8" spans="1:25">
      <c r="A8" s="26" t="s">
        <v>48</v>
      </c>
      <c r="B8" s="26"/>
      <c r="C8" s="26"/>
      <c r="D8" s="27" t="s">
        <v>7</v>
      </c>
      <c r="E8" s="27"/>
      <c r="F8" s="27"/>
      <c r="G8" s="27"/>
      <c r="H8" s="27"/>
      <c r="I8" s="27"/>
      <c r="J8" s="24"/>
      <c r="K8" s="23"/>
      <c r="L8" s="25"/>
      <c r="M8" s="25"/>
      <c r="N8" s="25"/>
      <c r="O8" s="25"/>
      <c r="P8" s="25"/>
      <c r="Q8" s="25"/>
      <c r="R8" s="308"/>
      <c r="S8" s="308"/>
      <c r="T8" s="308"/>
      <c r="U8" s="308"/>
      <c r="V8" s="308"/>
      <c r="W8" s="308"/>
      <c r="X8" s="308"/>
      <c r="Y8" s="308"/>
    </row>
    <row r="9" spans="1:25">
      <c r="A9" s="311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</row>
    <row r="10" spans="1:25">
      <c r="A10" s="308" t="s">
        <v>8</v>
      </c>
      <c r="B10" s="308"/>
      <c r="C10" s="308"/>
      <c r="D10" s="308"/>
      <c r="E10" s="27"/>
      <c r="F10" s="27"/>
      <c r="G10" s="32" t="s">
        <v>9</v>
      </c>
      <c r="H10" s="32"/>
      <c r="I10" s="27"/>
      <c r="J10" s="28"/>
      <c r="K10" s="21"/>
      <c r="L10" s="27"/>
      <c r="M10" s="27"/>
      <c r="N10" s="27"/>
      <c r="O10" s="27"/>
      <c r="P10" s="27"/>
      <c r="Q10" s="29"/>
      <c r="R10" s="30" t="s">
        <v>42</v>
      </c>
      <c r="S10" s="30"/>
      <c r="T10" s="30"/>
      <c r="U10" s="30"/>
      <c r="V10" s="30"/>
      <c r="W10" s="29"/>
      <c r="X10" s="30"/>
      <c r="Y10" s="30"/>
    </row>
    <row r="11" spans="1:25">
      <c r="A11" s="30"/>
      <c r="B11" s="30"/>
      <c r="C11" s="30"/>
      <c r="D11" s="27"/>
      <c r="E11" s="27"/>
      <c r="F11" s="27"/>
      <c r="G11" s="32"/>
      <c r="H11" s="32"/>
      <c r="I11" s="27"/>
      <c r="J11" s="28"/>
      <c r="K11" s="21"/>
      <c r="L11" s="29"/>
      <c r="M11" s="29"/>
      <c r="N11" s="29"/>
      <c r="O11" s="29"/>
      <c r="P11" s="29"/>
      <c r="Q11" s="29"/>
      <c r="R11" s="30"/>
      <c r="S11" s="30"/>
      <c r="T11" s="30"/>
      <c r="U11" s="30"/>
      <c r="V11" s="30"/>
      <c r="W11" s="29"/>
      <c r="X11" s="29"/>
      <c r="Y11" s="30"/>
    </row>
    <row r="12" spans="1:25">
      <c r="A12" s="308" t="s">
        <v>10</v>
      </c>
      <c r="B12" s="308"/>
      <c r="C12" s="308"/>
      <c r="D12" s="308"/>
      <c r="E12" s="27"/>
      <c r="F12" s="27"/>
      <c r="G12" s="32" t="s">
        <v>11</v>
      </c>
      <c r="H12" s="32"/>
      <c r="I12" s="27"/>
      <c r="J12" s="27"/>
      <c r="K12" s="27"/>
      <c r="L12" s="27"/>
      <c r="M12" s="27"/>
      <c r="N12" s="27"/>
      <c r="O12" s="27"/>
      <c r="P12" s="27"/>
      <c r="Q12" s="27"/>
      <c r="R12" s="30" t="s">
        <v>43</v>
      </c>
      <c r="S12" s="30"/>
      <c r="T12" s="30"/>
      <c r="U12" s="30"/>
      <c r="V12" s="30"/>
      <c r="W12" s="29"/>
      <c r="X12" s="29"/>
      <c r="Y12" s="30"/>
    </row>
    <row r="13" spans="1:25">
      <c r="A13" s="308"/>
      <c r="B13" s="308"/>
      <c r="C13" s="308"/>
      <c r="D13" s="308"/>
      <c r="E13" s="27"/>
      <c r="F13" s="27"/>
      <c r="G13" s="32" t="s">
        <v>12</v>
      </c>
      <c r="H13" s="32"/>
      <c r="I13" s="27"/>
      <c r="J13" s="28"/>
      <c r="K13" s="312"/>
      <c r="L13" s="312"/>
      <c r="M13" s="312"/>
      <c r="N13" s="312"/>
      <c r="O13" s="312"/>
      <c r="P13" s="312"/>
      <c r="Q13" s="312"/>
      <c r="R13" s="30"/>
      <c r="S13" s="30"/>
      <c r="T13" s="30"/>
      <c r="U13" s="30"/>
      <c r="V13" s="30"/>
      <c r="W13" s="31"/>
      <c r="X13" s="31"/>
      <c r="Y13" s="31"/>
    </row>
    <row r="14" spans="1:25">
      <c r="A14" s="30"/>
      <c r="B14" s="30"/>
      <c r="C14" s="30"/>
      <c r="D14" s="27"/>
      <c r="E14" s="27"/>
      <c r="F14" s="27"/>
      <c r="G14" s="32" t="s">
        <v>13</v>
      </c>
      <c r="H14" s="32"/>
      <c r="I14" s="32"/>
      <c r="J14" s="33"/>
      <c r="K14" s="32"/>
      <c r="L14" s="32"/>
      <c r="M14" s="32"/>
      <c r="N14" s="32"/>
      <c r="O14" s="32"/>
      <c r="P14" s="32"/>
      <c r="Q14" s="32"/>
      <c r="R14" s="30"/>
      <c r="S14" s="30"/>
      <c r="T14" s="30"/>
      <c r="U14" s="30"/>
      <c r="V14" s="30"/>
      <c r="W14" s="30"/>
      <c r="X14" s="30"/>
      <c r="Y14" s="30"/>
    </row>
    <row r="15" spans="1:25">
      <c r="A15" s="30"/>
      <c r="B15" s="30"/>
      <c r="C15" s="30"/>
      <c r="D15" s="27"/>
      <c r="E15" s="27"/>
      <c r="F15" s="27"/>
      <c r="G15" s="32"/>
      <c r="H15" s="32"/>
      <c r="I15" s="32"/>
      <c r="J15" s="33"/>
      <c r="K15" s="32"/>
      <c r="L15" s="32"/>
      <c r="M15" s="32"/>
      <c r="N15" s="32"/>
      <c r="O15" s="32"/>
      <c r="P15" s="32"/>
      <c r="Q15" s="32"/>
      <c r="R15" s="30"/>
      <c r="S15" s="30"/>
      <c r="T15" s="30"/>
      <c r="U15" s="30"/>
      <c r="V15" s="30"/>
      <c r="W15" s="30"/>
      <c r="X15" s="30"/>
      <c r="Y15" s="30"/>
    </row>
    <row r="16" spans="1:25">
      <c r="A16" s="309" t="s">
        <v>181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</row>
    <row r="17" spans="1:25" ht="15.75" thickBot="1">
      <c r="A17" s="34" t="s">
        <v>45</v>
      </c>
      <c r="B17" s="34"/>
      <c r="C17" s="4"/>
      <c r="D17" s="5"/>
      <c r="E17" s="5"/>
      <c r="F17" s="5"/>
      <c r="G17" s="5"/>
      <c r="H17" s="5"/>
      <c r="I17" s="5"/>
      <c r="J17" s="2"/>
      <c r="L17" s="3"/>
      <c r="M17" s="3"/>
      <c r="N17" s="3"/>
      <c r="O17" s="3"/>
      <c r="P17" s="3"/>
      <c r="Q17" s="3"/>
      <c r="R17" s="6"/>
      <c r="S17" s="6"/>
      <c r="T17" s="6"/>
      <c r="U17" s="6"/>
      <c r="V17" s="6"/>
      <c r="W17" s="6"/>
      <c r="X17" s="6"/>
      <c r="Y17" s="6"/>
    </row>
    <row r="18" spans="1:25" ht="30.75" customHeight="1" thickBot="1">
      <c r="A18" s="7" t="s">
        <v>14</v>
      </c>
      <c r="B18" s="9" t="s">
        <v>46</v>
      </c>
      <c r="C18" s="8" t="s">
        <v>15</v>
      </c>
      <c r="D18" s="8" t="s">
        <v>16</v>
      </c>
      <c r="E18" s="8" t="s">
        <v>47</v>
      </c>
      <c r="F18" s="35" t="s">
        <v>17</v>
      </c>
      <c r="G18" s="9" t="s">
        <v>18</v>
      </c>
      <c r="H18" s="9"/>
      <c r="I18" s="9" t="s">
        <v>19</v>
      </c>
      <c r="J18" s="8" t="s">
        <v>20</v>
      </c>
      <c r="K18" s="42" t="s">
        <v>21</v>
      </c>
      <c r="L18" s="8" t="s">
        <v>21</v>
      </c>
      <c r="M18" s="8" t="s">
        <v>20</v>
      </c>
      <c r="N18" s="42" t="s">
        <v>22</v>
      </c>
      <c r="O18" s="9" t="s">
        <v>23</v>
      </c>
      <c r="P18" s="8" t="s">
        <v>20</v>
      </c>
      <c r="Q18" s="42" t="s">
        <v>24</v>
      </c>
      <c r="R18" s="8" t="s">
        <v>24</v>
      </c>
      <c r="S18" s="8" t="s">
        <v>20</v>
      </c>
      <c r="T18" s="35" t="s">
        <v>25</v>
      </c>
      <c r="U18" s="9" t="s">
        <v>26</v>
      </c>
      <c r="V18" s="9" t="s">
        <v>20</v>
      </c>
      <c r="W18" s="9" t="s">
        <v>27</v>
      </c>
      <c r="X18" s="9" t="s">
        <v>28</v>
      </c>
      <c r="Y18" s="69" t="s">
        <v>29</v>
      </c>
    </row>
    <row r="19" spans="1:25">
      <c r="A19" s="254"/>
      <c r="B19" s="144"/>
      <c r="C19" s="242"/>
      <c r="D19" s="242"/>
      <c r="E19" s="242"/>
      <c r="F19" s="243"/>
      <c r="G19" s="243"/>
      <c r="H19" s="313" t="s">
        <v>182</v>
      </c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242"/>
      <c r="T19" s="243"/>
      <c r="U19" s="243"/>
      <c r="V19" s="243"/>
      <c r="W19" s="243"/>
      <c r="X19" s="243"/>
      <c r="Y19" s="255"/>
    </row>
    <row r="20" spans="1:25" ht="25.5">
      <c r="A20" s="40">
        <v>1</v>
      </c>
      <c r="B20" s="214">
        <v>130</v>
      </c>
      <c r="C20" s="221" t="s">
        <v>183</v>
      </c>
      <c r="D20" s="179" t="s">
        <v>184</v>
      </c>
      <c r="E20" s="214"/>
      <c r="F20" s="214">
        <v>130</v>
      </c>
      <c r="G20" s="184" t="s">
        <v>56</v>
      </c>
      <c r="H20" s="214" t="s">
        <v>185</v>
      </c>
      <c r="I20" s="195">
        <f>IF([1]Финишки!$B$4=0," ",VLOOKUP(F20,[1]Финишки!$A$4:$B$100,2,FALSE))</f>
        <v>8.2986111111111108E-3</v>
      </c>
      <c r="J20" s="205">
        <v>1</v>
      </c>
      <c r="K20" s="164">
        <f>IF([1]Финишки!$E$4=0," ",VLOOKUP(F20,[1]Финишки!$D$4:$E$100,2,FALSE))</f>
        <v>8.9803240740740746E-3</v>
      </c>
      <c r="L20" s="194">
        <f>IF(K20=" "," ",K20-I20)</f>
        <v>6.8171296296296383E-4</v>
      </c>
      <c r="M20" s="205">
        <v>3</v>
      </c>
      <c r="N20" s="154">
        <f>IF([1]Финишки!$H$4=0," ",VLOOKUP(F20,[1]Финишки!$G$4:$H$100,2,FALSE))</f>
        <v>1.8020833333333333E-2</v>
      </c>
      <c r="O20" s="202">
        <f>IF(N20=" "," ",N20-K20)</f>
        <v>9.0405092592592586E-3</v>
      </c>
      <c r="P20" s="267">
        <v>1</v>
      </c>
      <c r="Q20" s="154">
        <f>IF([1]Финишки!$K$4=0," ",VLOOKUP(F20,[1]Финишки!$J$4:$K$100,2,FALSE))</f>
        <v>1.8968750000000003E-2</v>
      </c>
      <c r="R20" s="195">
        <f>IF(Q20=" "," ",Q20-N20)</f>
        <v>9.4791666666666982E-4</v>
      </c>
      <c r="S20" s="205">
        <v>1</v>
      </c>
      <c r="T20" s="153">
        <f>IF([1]Финишки!$M$4=0," ",VLOOKUP(F20,[1]Финишки!$M$4:$N$100,2,FALSE))</f>
        <v>3.1828703703703706E-2</v>
      </c>
      <c r="U20" s="235">
        <f>IF(T20=" "," ",T20-Q20)</f>
        <v>1.2859953703703703E-2</v>
      </c>
      <c r="V20" s="205">
        <v>2</v>
      </c>
      <c r="W20" s="238">
        <f>IF([1]Финишки!$M$4=0," ",VLOOKUP(F20,[1]Финишки!$M$4:$N$100,2,FALSE))</f>
        <v>3.1828703703703706E-2</v>
      </c>
      <c r="X20" s="211">
        <v>0</v>
      </c>
      <c r="Y20" s="256" t="s">
        <v>32</v>
      </c>
    </row>
    <row r="21" spans="1:25" ht="25.5">
      <c r="A21" s="40">
        <v>2</v>
      </c>
      <c r="B21" s="149">
        <v>129</v>
      </c>
      <c r="C21" s="221" t="s">
        <v>186</v>
      </c>
      <c r="D21" s="179" t="s">
        <v>187</v>
      </c>
      <c r="E21" s="15"/>
      <c r="F21" s="214">
        <v>129</v>
      </c>
      <c r="G21" s="52" t="s">
        <v>56</v>
      </c>
      <c r="H21" s="15" t="s">
        <v>188</v>
      </c>
      <c r="I21" s="266">
        <f>IF([1]Финишки!$B$4=0," ",VLOOKUP(F21,[1]Финишки!$A$4:$B$100,2,FALSE))</f>
        <v>8.7384259259259255E-3</v>
      </c>
      <c r="J21" s="191">
        <v>2</v>
      </c>
      <c r="K21" s="164">
        <f>IF([1]Финишки!$E$4=0," ",VLOOKUP(F21,[1]Финишки!$D$4:$E$100,2,FALSE))</f>
        <v>9.2754629629629628E-3</v>
      </c>
      <c r="L21" s="194">
        <f>IF(K21=" "," ",K21-I21)</f>
        <v>5.3703703703703726E-4</v>
      </c>
      <c r="M21" s="191">
        <v>2</v>
      </c>
      <c r="N21" s="154">
        <f>IF([1]Финишки!$H$4=0," ",VLOOKUP(F21,[1]Финишки!$G$4:$H$100,2,FALSE))</f>
        <v>1.9467592592592595E-2</v>
      </c>
      <c r="O21" s="202">
        <f>IF(N21=" "," ",N21-K21)</f>
        <v>1.0192129629629633E-2</v>
      </c>
      <c r="P21" s="267">
        <v>2</v>
      </c>
      <c r="Q21" s="154">
        <f>IF([1]Финишки!$K$4=0," ",VLOOKUP(F21,[1]Финишки!$J$4:$K$100,2,FALSE))</f>
        <v>2.0667824074074075E-2</v>
      </c>
      <c r="R21" s="195">
        <f>IF(Q21=" "," ",Q21-N21)</f>
        <v>1.2002314814814792E-3</v>
      </c>
      <c r="S21" s="191">
        <v>2</v>
      </c>
      <c r="T21" s="153">
        <f>IF([1]Финишки!$M$4=0," ",VLOOKUP(F21,[1]Финишки!$M$4:$N$100,2,FALSE))</f>
        <v>3.243055555555556E-2</v>
      </c>
      <c r="U21" s="235">
        <f>IF(T21=" "," ",T21-Q21)</f>
        <v>1.1762731481481485E-2</v>
      </c>
      <c r="V21" s="205">
        <v>1</v>
      </c>
      <c r="W21" s="238">
        <f>IF([1]Финишки!$M$4=0," ",VLOOKUP(F21,[1]Финишки!$M$4:$N$100,2,FALSE))</f>
        <v>3.243055555555556E-2</v>
      </c>
      <c r="X21" s="211">
        <f>W21-W20</f>
        <v>6.0185185185185341E-4</v>
      </c>
      <c r="Y21" s="256" t="s">
        <v>32</v>
      </c>
    </row>
    <row r="22" spans="1:25">
      <c r="A22" s="72">
        <v>3</v>
      </c>
      <c r="B22" s="214">
        <v>134</v>
      </c>
      <c r="C22" s="264" t="s">
        <v>189</v>
      </c>
      <c r="D22" s="265" t="s">
        <v>190</v>
      </c>
      <c r="E22" s="214"/>
      <c r="F22" s="214">
        <v>134</v>
      </c>
      <c r="G22" s="52" t="s">
        <v>56</v>
      </c>
      <c r="H22" s="15" t="s">
        <v>191</v>
      </c>
      <c r="I22" s="266">
        <f>IF([1]Финишки!$B$4=0," ",VLOOKUP(F22,[1]Финишки!$A$4:$B$100,2,FALSE))</f>
        <v>9.9537037037037042E-3</v>
      </c>
      <c r="J22" s="191">
        <v>3</v>
      </c>
      <c r="K22" s="164">
        <f>IF([1]Финишки!$E$4=0," ",VLOOKUP(F22,[1]Финишки!$D$4:$E$100,2,FALSE))</f>
        <v>1.0343750000000001E-2</v>
      </c>
      <c r="L22" s="194">
        <f>IF(K22=" "," ",K22-I22)</f>
        <v>3.9004629629629632E-4</v>
      </c>
      <c r="M22" s="191">
        <v>1</v>
      </c>
      <c r="N22" s="154">
        <f>IF([1]Финишки!$H$4=0," ",VLOOKUP(F22,[1]Финишки!$G$4:$H$100,2,FALSE))</f>
        <v>2.5636574074074072E-2</v>
      </c>
      <c r="O22" s="202">
        <f>IF(N22=" "," ",N22-K22)</f>
        <v>1.5292824074074072E-2</v>
      </c>
      <c r="P22" s="267">
        <v>3</v>
      </c>
      <c r="Q22" s="154">
        <f>IF([1]Финишки!$K$4=0," ",VLOOKUP(F22,[1]Финишки!$J$4:$K$100,2,FALSE))</f>
        <v>2.7335648148148151E-2</v>
      </c>
      <c r="R22" s="195">
        <f>IF(Q22=" "," ",Q22-N22)</f>
        <v>1.6990740740740785E-3</v>
      </c>
      <c r="S22" s="191">
        <v>3</v>
      </c>
      <c r="T22" s="153">
        <f>IF([1]Финишки!$M$4=0," ",VLOOKUP(F22,[1]Финишки!$M$4:$N$100,2,FALSE))</f>
        <v>4.0659722222222222E-2</v>
      </c>
      <c r="U22" s="235">
        <f>IF(T22=" "," ",T22-Q22)</f>
        <v>1.3324074074074072E-2</v>
      </c>
      <c r="V22" s="205">
        <v>3</v>
      </c>
      <c r="W22" s="238">
        <f>IF([1]Финишки!$M$4=0," ",VLOOKUP(F22,[1]Финишки!$M$4:$N$100,2,FALSE))</f>
        <v>4.0659722222222222E-2</v>
      </c>
      <c r="X22" s="211">
        <f>W22-W20</f>
        <v>8.8310185185185158E-3</v>
      </c>
      <c r="Y22" s="38"/>
    </row>
    <row r="23" spans="1:25">
      <c r="A23" s="257"/>
      <c r="B23" s="155"/>
      <c r="C23" s="244"/>
      <c r="D23" s="244"/>
      <c r="E23" s="244"/>
      <c r="F23" s="245"/>
      <c r="G23" s="245"/>
      <c r="H23" s="314" t="s">
        <v>192</v>
      </c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246"/>
      <c r="T23" s="247"/>
      <c r="U23" s="247"/>
      <c r="V23" s="245"/>
      <c r="W23" s="248"/>
      <c r="X23" s="245"/>
      <c r="Y23" s="258"/>
    </row>
    <row r="24" spans="1:25" ht="25.5">
      <c r="A24" s="40">
        <v>1</v>
      </c>
      <c r="B24" s="15">
        <v>132</v>
      </c>
      <c r="C24" s="221" t="s">
        <v>193</v>
      </c>
      <c r="D24" s="179" t="s">
        <v>194</v>
      </c>
      <c r="E24" s="173"/>
      <c r="F24" s="214">
        <v>132</v>
      </c>
      <c r="G24" s="184" t="s">
        <v>56</v>
      </c>
      <c r="H24" s="15" t="s">
        <v>188</v>
      </c>
      <c r="I24" s="195">
        <f>IF([1]Финишки!$B$4=0," ",VLOOKUP(F24,[1]Финишки!$A$4:$B$100,2,FALSE))</f>
        <v>8.726851851851852E-3</v>
      </c>
      <c r="J24" s="267">
        <v>2</v>
      </c>
      <c r="K24" s="154">
        <f>IF([1]Финишки!$E$4=0," ",VLOOKUP(F24,[1]Финишки!$D$4:$E$100,2,FALSE))</f>
        <v>9.5949074074074079E-3</v>
      </c>
      <c r="L24" s="195">
        <f>IF(K24=" "," ",K24-I24)</f>
        <v>8.6805555555555594E-4</v>
      </c>
      <c r="M24" s="205">
        <v>2</v>
      </c>
      <c r="N24" s="278">
        <f>IF([1]Финишки!$H$4=0," ",VLOOKUP(F24,[1]Финишки!$G$4:$H$100,2,FALSE))</f>
        <v>2.0312500000000001E-2</v>
      </c>
      <c r="O24" s="202">
        <f>IF(N24=" "," ",N24-K24)</f>
        <v>1.0717592592592593E-2</v>
      </c>
      <c r="P24" s="205">
        <v>1</v>
      </c>
      <c r="Q24" s="154">
        <f>IF([1]Финишки!$K$4=0," ",VLOOKUP(F24,[1]Финишки!$J$4:$K$100,2,FALSE))</f>
        <v>2.1596064814814814E-2</v>
      </c>
      <c r="R24" s="195">
        <f>IF(Q24=" "," ",Q24-N24)</f>
        <v>1.2835648148148138E-3</v>
      </c>
      <c r="S24" s="267">
        <v>2</v>
      </c>
      <c r="T24" s="250">
        <f>IF([1]Финишки!$M$4=0," ",VLOOKUP(F24,[1]Финишки!$M$4:$N$100,2,FALSE))</f>
        <v>3.3090277777777781E-2</v>
      </c>
      <c r="U24" s="235">
        <f>IF(T24=" "," ",T24-Q24)</f>
        <v>1.1494212962962966E-2</v>
      </c>
      <c r="V24" s="267">
        <v>1</v>
      </c>
      <c r="W24" s="273">
        <f>IF([1]Финишки!$M$4=0," ",VLOOKUP(F24,[1]Финишки!$M$4:$N$100,2,FALSE))</f>
        <v>3.3090277777777781E-2</v>
      </c>
      <c r="X24" s="196">
        <v>0</v>
      </c>
      <c r="Y24" s="256" t="s">
        <v>32</v>
      </c>
    </row>
    <row r="25" spans="1:25">
      <c r="A25" s="40">
        <v>2</v>
      </c>
      <c r="B25" s="15">
        <v>140</v>
      </c>
      <c r="C25" s="221" t="s">
        <v>195</v>
      </c>
      <c r="D25" s="179" t="s">
        <v>196</v>
      </c>
      <c r="E25" s="173"/>
      <c r="F25" s="214">
        <v>140</v>
      </c>
      <c r="G25" s="52" t="s">
        <v>132</v>
      </c>
      <c r="H25" s="214" t="s">
        <v>132</v>
      </c>
      <c r="I25" s="195">
        <f>IF([1]Финишки!$B$4=0," ",VLOOKUP(F25,[1]Финишки!$A$4:$B$100,2,FALSE))</f>
        <v>8.7152777777777784E-3</v>
      </c>
      <c r="J25" s="267">
        <v>1</v>
      </c>
      <c r="K25" s="154">
        <f>IF([1]Финишки!$E$4=0," ",VLOOKUP(F25,[1]Финишки!$D$4:$E$100,2,FALSE))</f>
        <v>9.3506944444444445E-3</v>
      </c>
      <c r="L25" s="194">
        <f>IF(K25=" "," ",K25-I25)</f>
        <v>6.3541666666666607E-4</v>
      </c>
      <c r="M25" s="191">
        <v>1</v>
      </c>
      <c r="N25" s="249">
        <f>IF([1]Финишки!$H$4=0," ",VLOOKUP(F25,[1]Финишки!$G$4:$H$100,2,FALSE))</f>
        <v>2.1041666666666667E-2</v>
      </c>
      <c r="O25" s="281">
        <f>IF(N25=" "," ",N25-K25)</f>
        <v>1.1690972222222222E-2</v>
      </c>
      <c r="P25" s="205">
        <v>2</v>
      </c>
      <c r="Q25" s="154">
        <f>IF([1]Финишки!$K$4=0," ",VLOOKUP(F25,[1]Финишки!$J$4:$K$100,2,FALSE))</f>
        <v>2.2178240740740738E-2</v>
      </c>
      <c r="R25" s="195">
        <f>IF(Q25=" "," ",Q25-N25)</f>
        <v>1.1365740740740711E-3</v>
      </c>
      <c r="S25" s="267">
        <v>1</v>
      </c>
      <c r="T25" s="250">
        <f>IF([1]Финишки!$M$4=0," ",VLOOKUP(F25,[1]Финишки!$M$4:$N$100,2,FALSE))</f>
        <v>3.5787037037037034E-2</v>
      </c>
      <c r="U25" s="276">
        <f>IF(T25=" "," ",T25-Q25)</f>
        <v>1.3608796296296296E-2</v>
      </c>
      <c r="V25" s="199">
        <v>2</v>
      </c>
      <c r="W25" s="274">
        <f>IF([1]Финишки!$M$4=0," ",VLOOKUP(F25,[1]Финишки!$M$4:$N$100,2,FALSE))</f>
        <v>3.5787037037037034E-2</v>
      </c>
      <c r="X25" s="271">
        <f>W25-W24</f>
        <v>2.6967592592592529E-3</v>
      </c>
      <c r="Y25" s="256" t="s">
        <v>32</v>
      </c>
    </row>
    <row r="26" spans="1:25">
      <c r="A26" s="77"/>
      <c r="B26" s="300">
        <v>252</v>
      </c>
      <c r="C26" s="221" t="s">
        <v>197</v>
      </c>
      <c r="D26" s="224" t="s">
        <v>198</v>
      </c>
      <c r="E26" s="226" t="s">
        <v>180</v>
      </c>
      <c r="F26" s="293">
        <v>252</v>
      </c>
      <c r="G26" s="295" t="s">
        <v>199</v>
      </c>
      <c r="H26" s="214" t="s">
        <v>200</v>
      </c>
      <c r="I26" s="196" t="s">
        <v>177</v>
      </c>
      <c r="J26" s="267"/>
      <c r="K26" s="156"/>
      <c r="L26" s="280"/>
      <c r="M26" s="191"/>
      <c r="N26" s="251"/>
      <c r="O26" s="203"/>
      <c r="P26" s="205"/>
      <c r="Q26" s="156"/>
      <c r="R26" s="196"/>
      <c r="S26" s="205"/>
      <c r="T26" s="283"/>
      <c r="U26" s="296"/>
      <c r="V26" s="205"/>
      <c r="W26" s="238"/>
      <c r="X26" s="212"/>
      <c r="Y26" s="286"/>
    </row>
    <row r="27" spans="1:25">
      <c r="A27" s="259"/>
      <c r="B27" s="293"/>
      <c r="C27" s="15"/>
      <c r="D27" s="216"/>
      <c r="E27" s="216"/>
      <c r="F27" s="293"/>
      <c r="G27" s="148"/>
      <c r="H27" s="314" t="s">
        <v>201</v>
      </c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287"/>
      <c r="T27" s="288"/>
      <c r="U27" s="287"/>
      <c r="V27" s="152"/>
      <c r="W27" s="289"/>
      <c r="X27" s="249"/>
      <c r="Y27" s="297"/>
    </row>
    <row r="28" spans="1:25" ht="25.5">
      <c r="A28" s="72">
        <v>1</v>
      </c>
      <c r="B28" s="300">
        <v>142</v>
      </c>
      <c r="C28" s="221" t="s">
        <v>202</v>
      </c>
      <c r="D28" s="224" t="s">
        <v>203</v>
      </c>
      <c r="E28" s="226"/>
      <c r="F28" s="293">
        <v>142</v>
      </c>
      <c r="G28" s="295" t="s">
        <v>56</v>
      </c>
      <c r="H28" s="214" t="s">
        <v>188</v>
      </c>
      <c r="I28" s="195">
        <f>IF([1]Финишки!$B$4=0," ",VLOOKUP(F28,[1]Финишки!$A$4:$B$100,2,FALSE))</f>
        <v>8.9814814814814809E-3</v>
      </c>
      <c r="J28" s="205">
        <v>1</v>
      </c>
      <c r="K28" s="154">
        <f>IF([1]Финишки!$E$4=0," ",VLOOKUP(F28,[1]Финишки!$D$4:$E$100,2,FALSE))</f>
        <v>9.4004629629629629E-3</v>
      </c>
      <c r="L28" s="194">
        <f>IF(K28=" "," ",K28-I28)</f>
        <v>4.1898148148148198E-4</v>
      </c>
      <c r="M28" s="205">
        <v>1</v>
      </c>
      <c r="N28" s="249">
        <f>IF([1]Финишки!$H$4=0," ",VLOOKUP(F28,[1]Финишки!$G$4:$H$100,2,FALSE))</f>
        <v>2.1701388888888892E-2</v>
      </c>
      <c r="O28" s="202">
        <f>IF(N28=" "," ",N28-K28)</f>
        <v>1.2300925925925929E-2</v>
      </c>
      <c r="P28" s="205">
        <v>1</v>
      </c>
      <c r="Q28" s="154">
        <f>IF([1]Финишки!$K$4=0," ",VLOOKUP(F28,[1]Финишки!$J$4:$K$100,2,FALSE))</f>
        <v>2.2983796296296294E-2</v>
      </c>
      <c r="R28" s="195">
        <f>IF(Q28=" "," ",Q28-N28)</f>
        <v>1.2824074074074023E-3</v>
      </c>
      <c r="S28" s="284">
        <v>1</v>
      </c>
      <c r="T28" s="288">
        <f>IF([1]Финишки!$M$4=0," ",VLOOKUP(F28,[1]Финишки!$M$4:$N$100,2,FALSE))</f>
        <v>3.5567129629629629E-2</v>
      </c>
      <c r="U28" s="235">
        <f>IF(T28=" "," ",T28-Q28)</f>
        <v>1.2583333333333335E-2</v>
      </c>
      <c r="V28" s="205">
        <v>1</v>
      </c>
      <c r="W28" s="238">
        <f>IF([1]Финишки!$M$4=0," ",VLOOKUP(F28,[1]Финишки!$M$4:$N$100,2,FALSE))</f>
        <v>3.5567129629629629E-2</v>
      </c>
      <c r="X28" s="299">
        <v>0</v>
      </c>
      <c r="Y28" s="298" t="s">
        <v>32</v>
      </c>
    </row>
    <row r="29" spans="1:25">
      <c r="A29" s="262"/>
      <c r="B29" s="293"/>
      <c r="C29" s="294"/>
      <c r="D29" s="302"/>
      <c r="E29" s="216"/>
      <c r="F29" s="291"/>
      <c r="G29" s="303"/>
      <c r="H29" s="315" t="s">
        <v>204</v>
      </c>
      <c r="I29" s="315"/>
      <c r="J29" s="315"/>
      <c r="K29" s="315"/>
      <c r="L29" s="315"/>
      <c r="M29" s="315"/>
      <c r="N29" s="315"/>
      <c r="O29" s="315"/>
      <c r="P29" s="315"/>
      <c r="Q29" s="315"/>
      <c r="R29" s="315"/>
      <c r="S29" s="304"/>
      <c r="T29" s="305"/>
      <c r="U29" s="287"/>
      <c r="V29" s="152"/>
      <c r="W29" s="289"/>
      <c r="X29" s="278"/>
      <c r="Y29" s="260"/>
    </row>
    <row r="30" spans="1:25" ht="26.25" customHeight="1">
      <c r="A30" s="72">
        <v>1</v>
      </c>
      <c r="B30" s="301">
        <v>146</v>
      </c>
      <c r="C30" s="221" t="s">
        <v>205</v>
      </c>
      <c r="D30" s="115" t="s">
        <v>206</v>
      </c>
      <c r="E30" s="173"/>
      <c r="F30" s="293">
        <v>146</v>
      </c>
      <c r="G30" s="292" t="s">
        <v>56</v>
      </c>
      <c r="H30" s="15" t="s">
        <v>207</v>
      </c>
      <c r="I30" s="195">
        <f>IF([1]Финишки!$B$4=0," ",VLOOKUP(F30,[1]Финишки!$A$4:$B$100,2,FALSE))</f>
        <v>8.7615740740740744E-3</v>
      </c>
      <c r="J30" s="267">
        <v>1</v>
      </c>
      <c r="K30" s="154">
        <f>IF([1]Финишки!$E$4=0," ",VLOOKUP(F30,[1]Финишки!$D$4:$E$100,2,FALSE))</f>
        <v>9.4247685185185181E-3</v>
      </c>
      <c r="L30" s="194">
        <f>IF(K30=" "," ",K30-I30)</f>
        <v>6.6319444444444368E-4</v>
      </c>
      <c r="M30" s="267">
        <v>1</v>
      </c>
      <c r="N30" s="249">
        <f>IF([1]Финишки!$H$4=0," ",VLOOKUP(F30,[1]Финишки!$G$4:$H$100,2,FALSE))</f>
        <v>2.1458333333333333E-2</v>
      </c>
      <c r="O30" s="202">
        <f>IF(N30=" "," ",N30-K30)</f>
        <v>1.2033564814814815E-2</v>
      </c>
      <c r="P30" s="267">
        <v>1</v>
      </c>
      <c r="Q30" s="154">
        <f>IF([1]Финишки!$K$4=0," ",VLOOKUP(F30,[1]Финишки!$J$4:$K$100,2,FALSE))</f>
        <v>2.2799768518518518E-2</v>
      </c>
      <c r="R30" s="195">
        <f>IF(Q30=" "," ",Q30-N30)</f>
        <v>1.3414351851851851E-3</v>
      </c>
      <c r="S30" s="205">
        <v>1</v>
      </c>
      <c r="T30" s="250">
        <f>IF([1]Финишки!$M$4=0," ",VLOOKUP(F30,[1]Финишки!$M$4:$N$100,2,FALSE))</f>
        <v>3.5300925925925923E-2</v>
      </c>
      <c r="U30" s="235">
        <f>IF(T30=" "," ",T30-Q30)</f>
        <v>1.2501157407407405E-2</v>
      </c>
      <c r="V30" s="199">
        <v>1</v>
      </c>
      <c r="W30" s="238">
        <f>IF([1]Финишки!$M$4=0," ",VLOOKUP(F30,[1]Финишки!$M$4:$N$100,2,FALSE))</f>
        <v>3.5300925925925923E-2</v>
      </c>
      <c r="X30" s="212">
        <v>0</v>
      </c>
      <c r="Y30" s="256" t="s">
        <v>32</v>
      </c>
    </row>
    <row r="31" spans="1:25">
      <c r="A31" s="262"/>
      <c r="B31" s="216"/>
      <c r="C31" s="294"/>
      <c r="D31" s="302"/>
      <c r="E31" s="293"/>
      <c r="F31" s="291"/>
      <c r="G31" s="303"/>
      <c r="H31" s="314" t="s">
        <v>208</v>
      </c>
      <c r="I31" s="314"/>
      <c r="J31" s="314"/>
      <c r="K31" s="314"/>
      <c r="L31" s="314"/>
      <c r="M31" s="314"/>
      <c r="N31" s="314"/>
      <c r="O31" s="314"/>
      <c r="P31" s="314"/>
      <c r="Q31" s="314"/>
      <c r="R31" s="314"/>
      <c r="S31" s="151"/>
      <c r="T31" s="153"/>
      <c r="U31" s="151"/>
      <c r="V31" s="152"/>
      <c r="W31" s="215"/>
      <c r="X31" s="154"/>
      <c r="Y31" s="260"/>
    </row>
    <row r="32" spans="1:25">
      <c r="A32" s="72">
        <v>1</v>
      </c>
      <c r="B32" s="300">
        <v>152</v>
      </c>
      <c r="C32" s="268" t="s">
        <v>209</v>
      </c>
      <c r="D32" s="269">
        <v>1949</v>
      </c>
      <c r="E32" s="270"/>
      <c r="F32" s="252">
        <v>152</v>
      </c>
      <c r="G32" s="184" t="s">
        <v>56</v>
      </c>
      <c r="H32" s="253" t="s">
        <v>210</v>
      </c>
      <c r="I32" s="195">
        <f>IF([1]Финишки!$B$4=0," ",VLOOKUP(F32,[1]Финишки!$A$4:$B$100,2,FALSE))</f>
        <v>1.0416666666666666E-2</v>
      </c>
      <c r="J32" s="205">
        <v>1</v>
      </c>
      <c r="K32" s="154">
        <f>IF([1]Финишки!$E$4=0," ",VLOOKUP(F32,[1]Финишки!$D$4:$E$100,2,FALSE))</f>
        <v>1.0898148148148148E-2</v>
      </c>
      <c r="L32" s="194">
        <f>IF(K32=" "," ",K32-I32)</f>
        <v>4.8148148148148204E-4</v>
      </c>
      <c r="M32" s="205">
        <v>1</v>
      </c>
      <c r="N32" s="249">
        <f>IF([1]Финишки!$H$4=0," ",VLOOKUP(F32,[1]Финишки!$G$4:$H$100,2,FALSE))</f>
        <v>2.390046296296296E-2</v>
      </c>
      <c r="O32" s="202">
        <f>IF(N32=" "," ",N32-K32)</f>
        <v>1.3002314814814812E-2</v>
      </c>
      <c r="P32" s="205">
        <v>1</v>
      </c>
      <c r="Q32" s="154">
        <f>IF([1]Финишки!$K$4=0," ",VLOOKUP(F32,[1]Финишки!$J$4:$K$100,2,FALSE))</f>
        <v>2.4913194444444443E-2</v>
      </c>
      <c r="R32" s="195">
        <f>IF(Q32=" "," ",Q32-N32)</f>
        <v>1.0127314814814825E-3</v>
      </c>
      <c r="S32" s="284">
        <v>1</v>
      </c>
      <c r="T32" s="288">
        <f>IF([1]Финишки!$M$4=0," ",VLOOKUP(F32,[1]Финишки!$M$4:$N$100,2,FALSE))</f>
        <v>3.7627314814814815E-2</v>
      </c>
      <c r="U32" s="290">
        <f>IF(T32=" "," ",T32-Q32)</f>
        <v>1.2714120370370372E-2</v>
      </c>
      <c r="V32" s="284">
        <v>1</v>
      </c>
      <c r="W32" s="285">
        <f>IF([1]Финишки!$M$4=0," ",VLOOKUP(F32,[1]Финишки!$M$4:$N$100,2,FALSE))</f>
        <v>3.7627314814814815E-2</v>
      </c>
      <c r="X32" s="188">
        <v>0</v>
      </c>
      <c r="Y32" s="286" t="s">
        <v>76</v>
      </c>
    </row>
    <row r="33" spans="1:25">
      <c r="A33" s="262"/>
      <c r="B33" s="15"/>
      <c r="C33" s="15"/>
      <c r="D33" s="15"/>
      <c r="E33" s="15"/>
      <c r="F33" s="15"/>
      <c r="G33" s="15"/>
      <c r="H33" s="315" t="s">
        <v>211</v>
      </c>
      <c r="I33" s="315"/>
      <c r="J33" s="315"/>
      <c r="K33" s="315"/>
      <c r="L33" s="315"/>
      <c r="M33" s="315"/>
      <c r="N33" s="315"/>
      <c r="O33" s="315"/>
      <c r="P33" s="315"/>
      <c r="Q33" s="315"/>
      <c r="R33" s="315"/>
      <c r="S33" s="151"/>
      <c r="T33" s="250"/>
      <c r="U33" s="151"/>
      <c r="V33" s="152"/>
      <c r="W33" s="215"/>
      <c r="X33" s="164"/>
      <c r="Y33" s="260"/>
    </row>
    <row r="34" spans="1:25" ht="24" customHeight="1" thickBot="1">
      <c r="A34" s="263">
        <v>1</v>
      </c>
      <c r="B34" s="217">
        <v>73</v>
      </c>
      <c r="C34" s="223" t="s">
        <v>212</v>
      </c>
      <c r="D34" s="225" t="s">
        <v>213</v>
      </c>
      <c r="E34" s="227" t="s">
        <v>32</v>
      </c>
      <c r="F34" s="157">
        <v>73</v>
      </c>
      <c r="G34" s="282" t="s">
        <v>132</v>
      </c>
      <c r="H34" s="157" t="s">
        <v>214</v>
      </c>
      <c r="I34" s="197">
        <f>IF([1]Финишки!$B$4=0," ",VLOOKUP(F34,[1]Финишки!$A$4:$B$100,2,FALSE))</f>
        <v>1.0671296296296297E-2</v>
      </c>
      <c r="J34" s="279">
        <v>1</v>
      </c>
      <c r="K34" s="158">
        <f>IF([1]Финишки!$E$4=0," ",VLOOKUP(F34,[1]Финишки!$D$4:$E$100,2,FALSE))</f>
        <v>1.1104166666666667E-2</v>
      </c>
      <c r="L34" s="230">
        <f>IF(K34=" "," ",K34-I34)</f>
        <v>4.3287037037036992E-4</v>
      </c>
      <c r="M34" s="279">
        <v>1</v>
      </c>
      <c r="N34" s="168">
        <f>IF([1]Финишки!$H$4=0," ",VLOOKUP(F34,[1]Финишки!$G$4:$H$100,2,FALSE))</f>
        <v>2.361111111111111E-2</v>
      </c>
      <c r="O34" s="204">
        <f>IF(N34=" "," ",N34-K34)</f>
        <v>1.2506944444444444E-2</v>
      </c>
      <c r="P34" s="279">
        <v>1</v>
      </c>
      <c r="Q34" s="158">
        <f>IF([1]Финишки!$K$4=0," ",VLOOKUP(F34,[1]Финишки!$J$4:$K$100,2,FALSE))</f>
        <v>2.4796296296296292E-2</v>
      </c>
      <c r="R34" s="197">
        <f>IF(Q34=" "," ",Q34-N34)</f>
        <v>1.1851851851851815E-3</v>
      </c>
      <c r="S34" s="200">
        <v>1</v>
      </c>
      <c r="T34" s="261">
        <f>IF([1]Финишки!$M$4=0," ",VLOOKUP(F34,[1]Финишки!$M$4:$N$100,2,FALSE))</f>
        <v>3.8530092592592595E-2</v>
      </c>
      <c r="U34" s="277">
        <f>IF(T34=" "," ",T34-Q34)</f>
        <v>1.3733796296296303E-2</v>
      </c>
      <c r="V34" s="200">
        <v>1</v>
      </c>
      <c r="W34" s="275">
        <f>IF([1]Финишки!$M$4=0," ",VLOOKUP(F34,[1]Финишки!$M$4:$N$100,2,FALSE))</f>
        <v>3.8530092592592595E-2</v>
      </c>
      <c r="X34" s="272">
        <v>0</v>
      </c>
      <c r="Y34" s="162" t="s">
        <v>32</v>
      </c>
    </row>
    <row r="36" spans="1:25">
      <c r="A36" s="308" t="s">
        <v>8</v>
      </c>
      <c r="B36" s="308"/>
      <c r="C36" s="308"/>
      <c r="D36" s="308"/>
      <c r="E36" t="s">
        <v>49</v>
      </c>
    </row>
    <row r="38" spans="1:25">
      <c r="A38" t="s">
        <v>40</v>
      </c>
      <c r="E38" t="s">
        <v>50</v>
      </c>
    </row>
    <row r="40" spans="1:25">
      <c r="A40" t="s">
        <v>41</v>
      </c>
      <c r="E40" t="s">
        <v>51</v>
      </c>
    </row>
  </sheetData>
  <mergeCells count="22">
    <mergeCell ref="A36:D36"/>
    <mergeCell ref="H19:R19"/>
    <mergeCell ref="H23:R23"/>
    <mergeCell ref="R8:Y8"/>
    <mergeCell ref="A9:Q9"/>
    <mergeCell ref="R9:Y9"/>
    <mergeCell ref="A10:D10"/>
    <mergeCell ref="A12:D12"/>
    <mergeCell ref="A13:D13"/>
    <mergeCell ref="K13:Q13"/>
    <mergeCell ref="H27:R27"/>
    <mergeCell ref="H29:R29"/>
    <mergeCell ref="H31:R31"/>
    <mergeCell ref="H33:R33"/>
    <mergeCell ref="A16:Y16"/>
    <mergeCell ref="A7:C7"/>
    <mergeCell ref="R7:Y7"/>
    <mergeCell ref="A1:Y1"/>
    <mergeCell ref="A2:Y2"/>
    <mergeCell ref="A3:Y3"/>
    <mergeCell ref="A4:Y4"/>
    <mergeCell ref="A5:Y5"/>
  </mergeCells>
  <pageMargins left="0.70866141732283472" right="0.70866141732283472" top="0.74803149606299213" bottom="0.74803149606299213" header="0.31496062992125984" footer="0.31496062992125984"/>
  <pageSetup scale="9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девушки 96-98</vt:lpstr>
      <vt:lpstr>юноши 96-98</vt:lpstr>
      <vt:lpstr>юниорки 94-95</vt:lpstr>
      <vt:lpstr>юниоры 94-95</vt:lpstr>
      <vt:lpstr>женщины</vt:lpstr>
      <vt:lpstr>мужчины</vt:lpstr>
      <vt:lpstr>ветераны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2012-12-16T14:40:33Z</dcterms:modified>
</cp:coreProperties>
</file>