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<sst xmlns="http://schemas.openxmlformats.org/spreadsheetml/2006/main" count="436" uniqueCount="252">
  <si>
    <t>Протокол результатов лыжного марафона  «Преодолей свой возраст»  г.Белгород. 21 февраля 2016 г.</t>
  </si>
  <si>
    <t>№п/п</t>
  </si>
  <si>
    <t>Фамилия</t>
  </si>
  <si>
    <t>имя</t>
  </si>
  <si>
    <t>Коллектив</t>
  </si>
  <si>
    <t>Номер</t>
  </si>
  <si>
    <t>ГР</t>
  </si>
  <si>
    <t>Результат</t>
  </si>
  <si>
    <t>кол-во км</t>
  </si>
  <si>
    <t>1 круг</t>
  </si>
  <si>
    <t>2 круг</t>
  </si>
  <si>
    <t>3 круг</t>
  </si>
  <si>
    <t>4 круг</t>
  </si>
  <si>
    <t>5 круг</t>
  </si>
  <si>
    <t>6 круг</t>
  </si>
  <si>
    <t>7 круг</t>
  </si>
  <si>
    <t>8 круг</t>
  </si>
  <si>
    <t>9 круг</t>
  </si>
  <si>
    <t>10 круг</t>
  </si>
  <si>
    <t>11 круг</t>
  </si>
  <si>
    <t>12 круг</t>
  </si>
  <si>
    <t>13 круг</t>
  </si>
  <si>
    <t>14 круг</t>
  </si>
  <si>
    <t>15 круг</t>
  </si>
  <si>
    <t>16 круг</t>
  </si>
  <si>
    <t>17 круг</t>
  </si>
  <si>
    <t>18 круг</t>
  </si>
  <si>
    <t>19 круг</t>
  </si>
  <si>
    <t>20 круг</t>
  </si>
  <si>
    <t>21 круг</t>
  </si>
  <si>
    <t>22 круг</t>
  </si>
  <si>
    <t>Трипака</t>
  </si>
  <si>
    <t>Сергей</t>
  </si>
  <si>
    <t>TRIKO CLUB</t>
  </si>
  <si>
    <t>Новиков</t>
  </si>
  <si>
    <t>Юрий</t>
  </si>
  <si>
    <t>Спартак</t>
  </si>
  <si>
    <t>Щитов</t>
  </si>
  <si>
    <t>Андрей</t>
  </si>
  <si>
    <t>Матушков</t>
  </si>
  <si>
    <t>Никита</t>
  </si>
  <si>
    <t>Волошин</t>
  </si>
  <si>
    <t xml:space="preserve">БОЦДЮТиЭ Азимут </t>
  </si>
  <si>
    <t>Чечёткин</t>
  </si>
  <si>
    <t>TRIKO</t>
  </si>
  <si>
    <t>Кулешов</t>
  </si>
  <si>
    <t>Ракета</t>
  </si>
  <si>
    <t>Леонов</t>
  </si>
  <si>
    <t>Дмитрий</t>
  </si>
  <si>
    <t>Обод</t>
  </si>
  <si>
    <t>Александр</t>
  </si>
  <si>
    <t>Старый плут</t>
  </si>
  <si>
    <t>Михайлюк</t>
  </si>
  <si>
    <t>Евгений</t>
  </si>
  <si>
    <t>Неминущий</t>
  </si>
  <si>
    <t>Владимир</t>
  </si>
  <si>
    <t>ЦДЮТЭ</t>
  </si>
  <si>
    <t>Виноградов</t>
  </si>
  <si>
    <t>Ржевский</t>
  </si>
  <si>
    <t>Олег</t>
  </si>
  <si>
    <t>Александров</t>
  </si>
  <si>
    <t>Алексей</t>
  </si>
  <si>
    <t>Арена</t>
  </si>
  <si>
    <t>Омельченко</t>
  </si>
  <si>
    <t>Валерий</t>
  </si>
  <si>
    <t>Репин</t>
  </si>
  <si>
    <t>Игорь</t>
  </si>
  <si>
    <t>ЕТМ</t>
  </si>
  <si>
    <t>Лавриненко</t>
  </si>
  <si>
    <t>Бабаев</t>
  </si>
  <si>
    <t>Григорьев</t>
  </si>
  <si>
    <t>Клуб Моржей</t>
  </si>
  <si>
    <t>Демонов</t>
  </si>
  <si>
    <t>Иван</t>
  </si>
  <si>
    <t>Коротенко</t>
  </si>
  <si>
    <t>Серегй</t>
  </si>
  <si>
    <t>Скинь кеды</t>
  </si>
  <si>
    <t>Нагайцев</t>
  </si>
  <si>
    <t>Олимп</t>
  </si>
  <si>
    <t>Савченко</t>
  </si>
  <si>
    <t>Вячеслав</t>
  </si>
  <si>
    <t>Шеханин</t>
  </si>
  <si>
    <t>Шуховский лицей</t>
  </si>
  <si>
    <t>Колопатин</t>
  </si>
  <si>
    <t>Виктор</t>
  </si>
  <si>
    <t>Фортуна</t>
  </si>
  <si>
    <t>Кузнецов</t>
  </si>
  <si>
    <t>Болдарев</t>
  </si>
  <si>
    <t>Лично</t>
  </si>
  <si>
    <t>Сыроватский</t>
  </si>
  <si>
    <t>БСМпроект</t>
  </si>
  <si>
    <t>Байдиков</t>
  </si>
  <si>
    <t>Еременко</t>
  </si>
  <si>
    <t>Григорий</t>
  </si>
  <si>
    <t>Еремин</t>
  </si>
  <si>
    <t>Овсянников</t>
  </si>
  <si>
    <t>Овсянка</t>
  </si>
  <si>
    <t xml:space="preserve">Старовойтов </t>
  </si>
  <si>
    <t>НИУ БелГУ</t>
  </si>
  <si>
    <t>Косенков</t>
  </si>
  <si>
    <t>Клуб</t>
  </si>
  <si>
    <t>Осадчий</t>
  </si>
  <si>
    <t>Артем</t>
  </si>
  <si>
    <t>Ушаков</t>
  </si>
  <si>
    <t>Николай</t>
  </si>
  <si>
    <t>Пономарев</t>
  </si>
  <si>
    <t>Ильин</t>
  </si>
  <si>
    <t>Якшин</t>
  </si>
  <si>
    <t>Почерин</t>
  </si>
  <si>
    <t>Денис</t>
  </si>
  <si>
    <t>Сокол</t>
  </si>
  <si>
    <t>Телинин</t>
  </si>
  <si>
    <t>Анатолий</t>
  </si>
  <si>
    <t>Поздняков</t>
  </si>
  <si>
    <t>Серёжик</t>
  </si>
  <si>
    <t>СДЮСШОР №8</t>
  </si>
  <si>
    <t>Гончаров</t>
  </si>
  <si>
    <t>Михаил</t>
  </si>
  <si>
    <t>Кузьминов</t>
  </si>
  <si>
    <t>Решетников</t>
  </si>
  <si>
    <t>Даниил</t>
  </si>
  <si>
    <t>Герасимов</t>
  </si>
  <si>
    <t>Михайлюков</t>
  </si>
  <si>
    <t>Лебедкин</t>
  </si>
  <si>
    <t>Назаров</t>
  </si>
  <si>
    <t>Нагайцева</t>
  </si>
  <si>
    <t>Нелли</t>
  </si>
  <si>
    <t>Скубаев</t>
  </si>
  <si>
    <t>Нистеров</t>
  </si>
  <si>
    <t>Бойко</t>
  </si>
  <si>
    <t>Петр</t>
  </si>
  <si>
    <t>Герамисов</t>
  </si>
  <si>
    <t>Снедков</t>
  </si>
  <si>
    <t>Павлов</t>
  </si>
  <si>
    <t>Гордик</t>
  </si>
  <si>
    <t>Антон</t>
  </si>
  <si>
    <t>Курицын</t>
  </si>
  <si>
    <t>Безводинских</t>
  </si>
  <si>
    <t>Захар</t>
  </si>
  <si>
    <t>Ткачев</t>
  </si>
  <si>
    <t>Рыков</t>
  </si>
  <si>
    <t>Данил</t>
  </si>
  <si>
    <t>Анисимов</t>
  </si>
  <si>
    <t>Яговец</t>
  </si>
  <si>
    <t>Максим</t>
  </si>
  <si>
    <t>Саликов</t>
  </si>
  <si>
    <t>Глеб</t>
  </si>
  <si>
    <t>Меняев</t>
  </si>
  <si>
    <t>Какарюка</t>
  </si>
  <si>
    <t>Волобоев</t>
  </si>
  <si>
    <t>Чумаков</t>
  </si>
  <si>
    <t>Костромицкий</t>
  </si>
  <si>
    <t>Бобылев</t>
  </si>
  <si>
    <t>Хализев</t>
  </si>
  <si>
    <t>Константин</t>
  </si>
  <si>
    <t>Попов</t>
  </si>
  <si>
    <t>Жуков</t>
  </si>
  <si>
    <t>Фощунов</t>
  </si>
  <si>
    <t>Шехурин</t>
  </si>
  <si>
    <t>Федр</t>
  </si>
  <si>
    <t>Лохматов</t>
  </si>
  <si>
    <t>Владислав</t>
  </si>
  <si>
    <t>Коптев</t>
  </si>
  <si>
    <t>Матвей</t>
  </si>
  <si>
    <t>Волков</t>
  </si>
  <si>
    <t>Руслан</t>
  </si>
  <si>
    <t>Вацуев</t>
  </si>
  <si>
    <t>Костромидин</t>
  </si>
  <si>
    <t>Артеменко</t>
  </si>
  <si>
    <t>Скопенко</t>
  </si>
  <si>
    <t>Павел</t>
  </si>
  <si>
    <t>Щепин</t>
  </si>
  <si>
    <t>Яготинцев</t>
  </si>
  <si>
    <t>Ярослав</t>
  </si>
  <si>
    <t>Колпин</t>
  </si>
  <si>
    <t>Семен</t>
  </si>
  <si>
    <t>Чегодаев</t>
  </si>
  <si>
    <t>Северный ветер</t>
  </si>
  <si>
    <t>Бессмертный</t>
  </si>
  <si>
    <t>Шатрак</t>
  </si>
  <si>
    <t>Владимер</t>
  </si>
  <si>
    <t>Гиль</t>
  </si>
  <si>
    <t>Шнитова</t>
  </si>
  <si>
    <t>Тамара</t>
  </si>
  <si>
    <t>Репина</t>
  </si>
  <si>
    <t>Ольга</t>
  </si>
  <si>
    <t>Колпина</t>
  </si>
  <si>
    <t>Лола</t>
  </si>
  <si>
    <t>Елисеева</t>
  </si>
  <si>
    <t>Дарья</t>
  </si>
  <si>
    <t>Меридиан</t>
  </si>
  <si>
    <t>Гончарова</t>
  </si>
  <si>
    <t>Маргарита</t>
  </si>
  <si>
    <t>Квочка</t>
  </si>
  <si>
    <t>Мария</t>
  </si>
  <si>
    <t>Сердюк</t>
  </si>
  <si>
    <t>Ирина</t>
  </si>
  <si>
    <t>Цыбульник</t>
  </si>
  <si>
    <t>Анастасия</t>
  </si>
  <si>
    <t>Коржова</t>
  </si>
  <si>
    <t>Лариса</t>
  </si>
  <si>
    <t>Коптева</t>
  </si>
  <si>
    <t>Беседина</t>
  </si>
  <si>
    <t>Анна</t>
  </si>
  <si>
    <t>БОЦДЮТиЭ Азимут</t>
  </si>
  <si>
    <t>Михайлюкова</t>
  </si>
  <si>
    <t>Никишина</t>
  </si>
  <si>
    <t>Елизавета</t>
  </si>
  <si>
    <t>Людмила</t>
  </si>
  <si>
    <t>Земляченко</t>
  </si>
  <si>
    <t>Ипатова</t>
  </si>
  <si>
    <t>Юлия</t>
  </si>
  <si>
    <t>Зернова</t>
  </si>
  <si>
    <t>Дудинских</t>
  </si>
  <si>
    <t>Алина</t>
  </si>
  <si>
    <t>Надежда</t>
  </si>
  <si>
    <t>Степанченко</t>
  </si>
  <si>
    <t>Екатерина</t>
  </si>
  <si>
    <t>Зарубина</t>
  </si>
  <si>
    <t>Наталья</t>
  </si>
  <si>
    <t>Попова</t>
  </si>
  <si>
    <t>Татьяна</t>
  </si>
  <si>
    <t>Клуб моржей</t>
  </si>
  <si>
    <t>Чумакова</t>
  </si>
  <si>
    <t>Кунцева</t>
  </si>
  <si>
    <t>Морозова</t>
  </si>
  <si>
    <t>Новикова</t>
  </si>
  <si>
    <t>Хамелина</t>
  </si>
  <si>
    <t>Лера</t>
  </si>
  <si>
    <t>Шехурина</t>
  </si>
  <si>
    <t>Жильцова</t>
  </si>
  <si>
    <t>Кира</t>
  </si>
  <si>
    <t>Наточиева</t>
  </si>
  <si>
    <t>Светлана</t>
  </si>
  <si>
    <t>Овсянникова</t>
  </si>
  <si>
    <t>Полина</t>
  </si>
  <si>
    <t>Зимокова</t>
  </si>
  <si>
    <t>Иванисова</t>
  </si>
  <si>
    <t>Виктория</t>
  </si>
  <si>
    <t>Поныровская</t>
  </si>
  <si>
    <t>Диана</t>
  </si>
  <si>
    <t>Эпова</t>
  </si>
  <si>
    <t>Александра</t>
  </si>
  <si>
    <t>Зимакова</t>
  </si>
  <si>
    <t>Валерия</t>
  </si>
  <si>
    <t>Позднякова</t>
  </si>
  <si>
    <t>Марина</t>
  </si>
  <si>
    <t>Кунченко</t>
  </si>
  <si>
    <t>Суслова</t>
  </si>
  <si>
    <t>Разинькова</t>
  </si>
  <si>
    <t>судья</t>
  </si>
  <si>
    <t>секретарь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</si>
</sst>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_-* #,##0_р_._-;\-* #,##0_р_._-;_-* \-??_р_._-;_-@_-"/>
    <numFmt numFmtId="167" formatCode="HH:MM:SS"/>
  </numFmts>
  <fonts count="4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Font="1" applyAlignment="1">
      <alignment/>
    </xf>
    <xf numFmtId="166" fontId="0" fillId="0" borderId="0" xfId="15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6" fontId="3" fillId="0" borderId="1" xfId="15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166" fontId="0" fillId="0" borderId="1" xfId="15" applyNumberFormat="1" applyFont="1" applyFill="1" applyBorder="1" applyAlignment="1" applyProtection="1">
      <alignment/>
      <protection/>
    </xf>
    <xf numFmtId="164" fontId="0" fillId="0" borderId="2" xfId="0" applyFont="1" applyFill="1" applyBorder="1" applyAlignment="1">
      <alignment/>
    </xf>
    <xf numFmtId="167" fontId="0" fillId="0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3.25390625" style="1" customWidth="1"/>
    <col min="3" max="3" width="11.25390625" style="1" customWidth="1"/>
    <col min="4" max="4" width="19.125" style="1" customWidth="1"/>
    <col min="5" max="5" width="7.00390625" style="1" customWidth="1"/>
    <col min="6" max="6" width="5.00390625" style="1" customWidth="1"/>
    <col min="7" max="7" width="10.625" style="1" customWidth="1"/>
    <col min="8" max="8" width="11.125" style="2" customWidth="1"/>
    <col min="9" max="16384" width="9.125" style="1" customWidth="1"/>
  </cols>
  <sheetData>
    <row r="1" ht="18.75">
      <c r="A1" s="3" t="s">
        <v>0</v>
      </c>
    </row>
    <row r="5" spans="1:31" s="6" customFormat="1" ht="12.7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4" t="s">
        <v>17</v>
      </c>
      <c r="R5" s="4" t="s">
        <v>18</v>
      </c>
      <c r="S5" s="4" t="s">
        <v>19</v>
      </c>
      <c r="T5" s="4" t="s">
        <v>20</v>
      </c>
      <c r="U5" s="4" t="s">
        <v>21</v>
      </c>
      <c r="V5" s="4" t="s">
        <v>22</v>
      </c>
      <c r="W5" s="4" t="s">
        <v>23</v>
      </c>
      <c r="X5" s="4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4"/>
    </row>
    <row r="6" spans="1:32" ht="12.75">
      <c r="A6" s="7">
        <v>1</v>
      </c>
      <c r="B6" s="7" t="s">
        <v>31</v>
      </c>
      <c r="C6" s="7" t="s">
        <v>32</v>
      </c>
      <c r="D6" s="7" t="s">
        <v>33</v>
      </c>
      <c r="E6" s="7">
        <v>18</v>
      </c>
      <c r="F6" s="7">
        <v>1979</v>
      </c>
      <c r="G6" s="8">
        <v>0.25060185185185185</v>
      </c>
      <c r="H6" s="9">
        <f>22*5</f>
        <v>110</v>
      </c>
      <c r="I6" s="8">
        <v>0.010775462962962964</v>
      </c>
      <c r="J6" s="8">
        <v>0.010185185185185184</v>
      </c>
      <c r="K6" s="8">
        <v>0.010405092592592594</v>
      </c>
      <c r="L6" s="8">
        <v>0.010729166666666665</v>
      </c>
      <c r="M6" s="8">
        <v>0.01082175925925926</v>
      </c>
      <c r="N6" s="8">
        <v>0.010486111111111113</v>
      </c>
      <c r="O6" s="8">
        <v>0.010173611111111105</v>
      </c>
      <c r="P6" s="8">
        <v>0.011481481481481481</v>
      </c>
      <c r="Q6" s="8">
        <v>0.0110763888888889</v>
      </c>
      <c r="R6" s="8">
        <v>0.010752314814814812</v>
      </c>
      <c r="S6" s="8">
        <v>0.011550925925925923</v>
      </c>
      <c r="T6" s="8">
        <v>0.01101851851851851</v>
      </c>
      <c r="U6" s="8">
        <v>0.011701388888888914</v>
      </c>
      <c r="V6" s="8">
        <v>0.011134259259259233</v>
      </c>
      <c r="W6" s="8">
        <v>0.012546296296296305</v>
      </c>
      <c r="X6" s="8">
        <v>0.011689814814814792</v>
      </c>
      <c r="Y6" s="8">
        <v>0.012731481481481483</v>
      </c>
      <c r="Z6" s="8">
        <v>0.011516203703703737</v>
      </c>
      <c r="AA6" s="8">
        <v>0.012534722222222211</v>
      </c>
      <c r="AB6" s="8">
        <v>0.012048611111111107</v>
      </c>
      <c r="AC6" s="8">
        <v>0.012395833333333356</v>
      </c>
      <c r="AD6" s="8">
        <v>0.012847222222222204</v>
      </c>
      <c r="AE6" s="8">
        <v>0.25060185185185185</v>
      </c>
      <c r="AF6" s="1">
        <v>1</v>
      </c>
    </row>
    <row r="7" spans="1:30" ht="12.75">
      <c r="A7" s="7">
        <v>2</v>
      </c>
      <c r="B7" s="7" t="s">
        <v>34</v>
      </c>
      <c r="C7" s="7" t="s">
        <v>35</v>
      </c>
      <c r="D7" s="7" t="s">
        <v>36</v>
      </c>
      <c r="E7" s="7">
        <v>3</v>
      </c>
      <c r="F7" s="7"/>
      <c r="G7" s="8">
        <v>0.35207175925925926</v>
      </c>
      <c r="H7" s="9">
        <f>21*5</f>
        <v>105</v>
      </c>
      <c r="I7" s="8">
        <v>0.013842592592592594</v>
      </c>
      <c r="J7" s="8">
        <v>0.014803240740740738</v>
      </c>
      <c r="K7" s="8">
        <v>0.01474537037037037</v>
      </c>
      <c r="L7" s="8">
        <v>0.015034722222222227</v>
      </c>
      <c r="M7" s="8">
        <v>0.015081018518518514</v>
      </c>
      <c r="N7" s="8">
        <v>0.016851851851851854</v>
      </c>
      <c r="O7" s="8">
        <v>0.014675925925925926</v>
      </c>
      <c r="P7" s="8">
        <v>0.016261574074074067</v>
      </c>
      <c r="Q7" s="8">
        <v>0.017800925925925942</v>
      </c>
      <c r="R7" s="8">
        <v>0.017106481481481473</v>
      </c>
      <c r="S7" s="8">
        <v>0.02474537037037039</v>
      </c>
      <c r="T7" s="8">
        <v>0.018796296296296255</v>
      </c>
      <c r="U7" s="8">
        <v>0.018773148148148178</v>
      </c>
      <c r="V7" s="8">
        <v>0.01967592592592593</v>
      </c>
      <c r="W7" s="8">
        <v>0.019386574074074042</v>
      </c>
      <c r="X7" s="8">
        <v>0.019189814814814854</v>
      </c>
      <c r="Y7" s="8">
        <v>0.016840277777777746</v>
      </c>
      <c r="Z7" s="8">
        <v>0.017789351851851876</v>
      </c>
      <c r="AA7" s="8">
        <v>0.016875</v>
      </c>
      <c r="AB7" s="8">
        <v>0.018252314814814815</v>
      </c>
      <c r="AC7" s="8">
        <v>0.01943287037037037</v>
      </c>
      <c r="AD7" s="7">
        <v>2</v>
      </c>
    </row>
    <row r="8" spans="1:29" ht="12.75">
      <c r="A8" s="7">
        <v>3</v>
      </c>
      <c r="B8" s="7" t="s">
        <v>37</v>
      </c>
      <c r="C8" s="7" t="s">
        <v>38</v>
      </c>
      <c r="D8" s="7" t="s">
        <v>33</v>
      </c>
      <c r="E8" s="7">
        <v>23</v>
      </c>
      <c r="F8" s="7">
        <v>1985</v>
      </c>
      <c r="G8" s="8">
        <v>0.22534722222222223</v>
      </c>
      <c r="H8" s="9">
        <f>20*5</f>
        <v>100</v>
      </c>
      <c r="I8" s="8">
        <v>0.010787037037037038</v>
      </c>
      <c r="J8" s="8">
        <v>0.01017361111111111</v>
      </c>
      <c r="K8" s="8">
        <v>0.010405092592592594</v>
      </c>
      <c r="L8" s="8">
        <v>0.010729166666666665</v>
      </c>
      <c r="M8" s="8">
        <v>0.010833333333333334</v>
      </c>
      <c r="N8" s="8">
        <v>0.01047453703703704</v>
      </c>
      <c r="O8" s="8">
        <v>0.010173611111111105</v>
      </c>
      <c r="P8" s="8">
        <v>0.011446759259259268</v>
      </c>
      <c r="Q8" s="8">
        <v>0.011145833333333341</v>
      </c>
      <c r="R8" s="8">
        <v>0.010717592592592584</v>
      </c>
      <c r="S8" s="8">
        <v>0.011550925925925923</v>
      </c>
      <c r="T8" s="8">
        <v>0.010972222222222217</v>
      </c>
      <c r="U8" s="8">
        <v>0.011793981481481475</v>
      </c>
      <c r="V8" s="8">
        <v>0.011111111111111127</v>
      </c>
      <c r="W8" s="8">
        <v>0.012523148148148144</v>
      </c>
      <c r="X8" s="8">
        <v>0.011689814814814792</v>
      </c>
      <c r="Y8" s="8">
        <v>0.012743055555555605</v>
      </c>
      <c r="Z8" s="8">
        <v>0.011516203703703681</v>
      </c>
      <c r="AA8" s="8">
        <v>0.012534722222222211</v>
      </c>
      <c r="AB8" s="8">
        <v>0.012025462962962974</v>
      </c>
      <c r="AC8" s="7">
        <v>3</v>
      </c>
    </row>
    <row r="9" spans="1:29" ht="12.75">
      <c r="A9" s="7">
        <v>4</v>
      </c>
      <c r="B9" s="7" t="s">
        <v>39</v>
      </c>
      <c r="C9" s="7" t="s">
        <v>40</v>
      </c>
      <c r="D9" s="7"/>
      <c r="E9" s="7">
        <v>46</v>
      </c>
      <c r="F9" s="7">
        <v>1993</v>
      </c>
      <c r="G9" s="8">
        <v>0.23916666666666667</v>
      </c>
      <c r="H9" s="9">
        <v>100</v>
      </c>
      <c r="I9" s="8">
        <v>0.011655092592592594</v>
      </c>
      <c r="J9" s="8">
        <v>0.011689814814814814</v>
      </c>
      <c r="K9" s="8">
        <v>0.011643518518518522</v>
      </c>
      <c r="L9" s="8">
        <v>0.011782407407407408</v>
      </c>
      <c r="M9" s="8">
        <v>0.011724537037037033</v>
      </c>
      <c r="N9" s="8">
        <v>0.011574074074074077</v>
      </c>
      <c r="O9" s="8">
        <v>0.011261574074074077</v>
      </c>
      <c r="P9" s="8">
        <v>0.01145833333333332</v>
      </c>
      <c r="Q9" s="8">
        <v>0.011550925925925923</v>
      </c>
      <c r="R9" s="8">
        <v>0.01158564814814815</v>
      </c>
      <c r="S9" s="8">
        <v>0.012326388888888914</v>
      </c>
      <c r="T9" s="8">
        <v>0.01157407407407407</v>
      </c>
      <c r="U9" s="8">
        <v>0.012581018518518505</v>
      </c>
      <c r="V9" s="8">
        <v>0.012557870370370372</v>
      </c>
      <c r="W9" s="8">
        <v>0.01157407407407407</v>
      </c>
      <c r="X9" s="8">
        <v>0.012129629629629629</v>
      </c>
      <c r="Y9" s="8">
        <v>0.012696759259259283</v>
      </c>
      <c r="Z9" s="8">
        <v>0.011944444444444424</v>
      </c>
      <c r="AA9" s="8">
        <v>0.012141203703703723</v>
      </c>
      <c r="AB9" s="8">
        <v>0.013715277777777757</v>
      </c>
      <c r="AC9" s="7">
        <v>4</v>
      </c>
    </row>
    <row r="10" spans="1:26" ht="12.75">
      <c r="A10" s="7">
        <v>5</v>
      </c>
      <c r="B10" s="7" t="s">
        <v>41</v>
      </c>
      <c r="C10" s="7" t="s">
        <v>35</v>
      </c>
      <c r="D10" s="7" t="s">
        <v>42</v>
      </c>
      <c r="E10" s="7">
        <v>216</v>
      </c>
      <c r="F10" s="7">
        <v>1963</v>
      </c>
      <c r="G10" s="8">
        <v>0.2659606481481482</v>
      </c>
      <c r="H10" s="9">
        <f>17*5</f>
        <v>85</v>
      </c>
      <c r="I10" s="8">
        <v>0.013078703703703703</v>
      </c>
      <c r="J10" s="8">
        <v>0.01320601851851852</v>
      </c>
      <c r="K10" s="8">
        <v>0.014467592592592587</v>
      </c>
      <c r="L10" s="8">
        <v>0.013912037037037035</v>
      </c>
      <c r="M10" s="8">
        <v>0.014861111111111124</v>
      </c>
      <c r="N10" s="8">
        <v>0.015648148148148133</v>
      </c>
      <c r="O10" s="8">
        <v>0.016041666666666676</v>
      </c>
      <c r="P10" s="8">
        <v>0.01569444444444444</v>
      </c>
      <c r="Q10" s="8">
        <v>0.01590277777777778</v>
      </c>
      <c r="R10" s="8">
        <v>0.01723379629629629</v>
      </c>
      <c r="S10" s="8">
        <v>0.01591435185185186</v>
      </c>
      <c r="T10" s="8">
        <v>0.015173611111111124</v>
      </c>
      <c r="U10" s="8">
        <v>0.017615740740740737</v>
      </c>
      <c r="V10" s="8">
        <v>0.01629629629629631</v>
      </c>
      <c r="W10" s="8">
        <v>0.01577546296296295</v>
      </c>
      <c r="X10" s="8">
        <v>0.016805555555555546</v>
      </c>
      <c r="Y10" s="8">
        <v>0.015555555555555553</v>
      </c>
      <c r="Z10" s="7">
        <v>5</v>
      </c>
    </row>
    <row r="11" spans="1:25" ht="12.75">
      <c r="A11" s="7">
        <v>6</v>
      </c>
      <c r="B11" s="7" t="s">
        <v>43</v>
      </c>
      <c r="C11" s="7" t="s">
        <v>32</v>
      </c>
      <c r="D11" s="7" t="s">
        <v>44</v>
      </c>
      <c r="E11" s="7">
        <v>21</v>
      </c>
      <c r="F11" s="7">
        <v>1985</v>
      </c>
      <c r="G11" s="8">
        <v>0.19599537037037038</v>
      </c>
      <c r="H11" s="9">
        <f>16*5</f>
        <v>80</v>
      </c>
      <c r="I11" s="8">
        <v>0.01082175925925926</v>
      </c>
      <c r="J11" s="8">
        <v>0.01125</v>
      </c>
      <c r="K11" s="8">
        <v>0.011134259259259257</v>
      </c>
      <c r="L11" s="8">
        <v>0.01140046296296296</v>
      </c>
      <c r="M11" s="8">
        <v>0.011458333333333341</v>
      </c>
      <c r="N11" s="8">
        <v>0.012094907407407401</v>
      </c>
      <c r="O11" s="8">
        <v>0.01203703703703704</v>
      </c>
      <c r="P11" s="8">
        <v>0.012893518518518526</v>
      </c>
      <c r="Q11" s="8">
        <v>0.012164351851851843</v>
      </c>
      <c r="R11" s="8">
        <v>0.01230324074074074</v>
      </c>
      <c r="S11" s="8">
        <v>0.01258101851851852</v>
      </c>
      <c r="T11" s="8">
        <v>0.013344907407407403</v>
      </c>
      <c r="U11" s="8">
        <v>0.013298611111111136</v>
      </c>
      <c r="V11" s="8">
        <v>0.012638888888888866</v>
      </c>
      <c r="W11" s="8">
        <v>0.013194444444444453</v>
      </c>
      <c r="X11" s="8">
        <v>0.01337962962962963</v>
      </c>
      <c r="Y11" s="7">
        <v>6</v>
      </c>
    </row>
    <row r="12" spans="1:25" ht="12.75">
      <c r="A12" s="7">
        <v>7</v>
      </c>
      <c r="B12" s="7" t="s">
        <v>45</v>
      </c>
      <c r="C12" s="7" t="s">
        <v>38</v>
      </c>
      <c r="D12" s="7" t="s">
        <v>46</v>
      </c>
      <c r="E12" s="7">
        <v>89</v>
      </c>
      <c r="F12" s="7">
        <v>1973</v>
      </c>
      <c r="G12" s="8">
        <v>0.23957175925925925</v>
      </c>
      <c r="H12" s="9">
        <v>80</v>
      </c>
      <c r="I12" s="8">
        <v>0.01355324074074074</v>
      </c>
      <c r="J12" s="8">
        <v>0.01263888888888889</v>
      </c>
      <c r="K12" s="8">
        <v>0.0140162037037037</v>
      </c>
      <c r="L12" s="8">
        <v>0.01324074074074074</v>
      </c>
      <c r="M12" s="8">
        <v>0.013819444444444447</v>
      </c>
      <c r="N12" s="8">
        <v>0.013946759259259256</v>
      </c>
      <c r="O12" s="8">
        <v>0.015567129629629625</v>
      </c>
      <c r="P12" s="8">
        <v>0.013761574074074079</v>
      </c>
      <c r="Q12" s="8">
        <v>0.018842592592592605</v>
      </c>
      <c r="R12" s="8">
        <v>0.014745370370370353</v>
      </c>
      <c r="S12" s="8">
        <v>0.02457175925925925</v>
      </c>
      <c r="T12" s="8">
        <v>0.010416666666666657</v>
      </c>
      <c r="U12" s="8">
        <v>0.014988425925925947</v>
      </c>
      <c r="V12" s="8">
        <v>0.01622685185185188</v>
      </c>
      <c r="W12" s="8">
        <v>0.01385416666666664</v>
      </c>
      <c r="X12" s="8">
        <v>0.015381944444444434</v>
      </c>
      <c r="Y12" s="7">
        <v>7</v>
      </c>
    </row>
    <row r="13" spans="1:25" ht="12.75">
      <c r="A13" s="7">
        <v>8</v>
      </c>
      <c r="B13" s="7" t="s">
        <v>47</v>
      </c>
      <c r="C13" s="7" t="s">
        <v>48</v>
      </c>
      <c r="D13" s="7" t="s">
        <v>36</v>
      </c>
      <c r="E13" s="7">
        <v>9</v>
      </c>
      <c r="F13" s="7">
        <v>1996</v>
      </c>
      <c r="G13" s="8">
        <v>0.29663194444444446</v>
      </c>
      <c r="H13" s="9">
        <v>80</v>
      </c>
      <c r="I13" s="8">
        <v>0.01392361111111111</v>
      </c>
      <c r="J13" s="8">
        <v>0.01953703703703704</v>
      </c>
      <c r="K13" s="8">
        <v>0.014629629629629631</v>
      </c>
      <c r="L13" s="8">
        <v>0.015393518518518522</v>
      </c>
      <c r="M13" s="8">
        <v>0.015208333333333324</v>
      </c>
      <c r="N13" s="8">
        <v>0.01679398148148148</v>
      </c>
      <c r="O13" s="8">
        <v>0.018738425925925936</v>
      </c>
      <c r="P13" s="8">
        <v>0.019733796296296277</v>
      </c>
      <c r="Q13" s="8">
        <v>0.022048611111111116</v>
      </c>
      <c r="R13" s="8">
        <v>0.022048611111111116</v>
      </c>
      <c r="S13" s="8">
        <v>0.019953703703703723</v>
      </c>
      <c r="T13" s="8">
        <v>0.019236111111111093</v>
      </c>
      <c r="U13" s="8">
        <v>0.017476851851851827</v>
      </c>
      <c r="V13" s="8">
        <v>0.02295138888888895</v>
      </c>
      <c r="W13" s="8">
        <v>0.019317129629629615</v>
      </c>
      <c r="X13" s="8">
        <v>0.019641203703703702</v>
      </c>
      <c r="Y13" s="7">
        <v>8</v>
      </c>
    </row>
    <row r="14" spans="1:25" ht="12.75">
      <c r="A14" s="7">
        <v>9</v>
      </c>
      <c r="B14" s="7" t="s">
        <v>49</v>
      </c>
      <c r="C14" s="7" t="s">
        <v>50</v>
      </c>
      <c r="D14" s="7" t="s">
        <v>51</v>
      </c>
      <c r="E14" s="7">
        <v>713</v>
      </c>
      <c r="F14" s="7">
        <v>1937</v>
      </c>
      <c r="G14" s="8">
        <v>0.31776620370370373</v>
      </c>
      <c r="H14" s="9">
        <v>80</v>
      </c>
      <c r="I14" s="8">
        <v>0.016840277777777777</v>
      </c>
      <c r="J14" s="8">
        <v>0.01672453703703704</v>
      </c>
      <c r="K14" s="8">
        <v>0.0183912037037037</v>
      </c>
      <c r="L14" s="8">
        <v>0.017453703703703714</v>
      </c>
      <c r="M14" s="8">
        <v>0.017175925925925928</v>
      </c>
      <c r="N14" s="8">
        <v>0.019155092592592585</v>
      </c>
      <c r="O14" s="8">
        <v>0.01909722222222221</v>
      </c>
      <c r="P14" s="8">
        <v>0.019305555555555548</v>
      </c>
      <c r="Q14" s="8">
        <v>0.020682870370370393</v>
      </c>
      <c r="R14" s="8">
        <v>0.021446759259259235</v>
      </c>
      <c r="S14" s="8">
        <v>0.021412037037037063</v>
      </c>
      <c r="T14" s="8">
        <v>0.021655092592592573</v>
      </c>
      <c r="U14" s="8">
        <v>0.029456018518518534</v>
      </c>
      <c r="V14" s="8">
        <v>0.0236689814814815</v>
      </c>
      <c r="W14" s="8">
        <v>0.02335648148148145</v>
      </c>
      <c r="X14" s="8">
        <v>0.01194444444444448</v>
      </c>
      <c r="Y14" s="7">
        <v>9</v>
      </c>
    </row>
    <row r="15" spans="1:24" ht="12.75">
      <c r="A15" s="7">
        <v>10</v>
      </c>
      <c r="B15" s="7" t="s">
        <v>52</v>
      </c>
      <c r="C15" s="7" t="s">
        <v>53</v>
      </c>
      <c r="D15" s="7"/>
      <c r="E15" s="7">
        <v>2</v>
      </c>
      <c r="F15" s="7">
        <v>1967</v>
      </c>
      <c r="G15" s="8">
        <v>0.20148148148148148</v>
      </c>
      <c r="H15" s="9">
        <f>15*5</f>
        <v>75</v>
      </c>
      <c r="I15" s="8">
        <v>0.011655092592592594</v>
      </c>
      <c r="J15" s="8">
        <v>0.011608796296296296</v>
      </c>
      <c r="K15" s="8">
        <v>0.012025462962962967</v>
      </c>
      <c r="L15" s="8">
        <v>0.011782407407407408</v>
      </c>
      <c r="M15" s="8">
        <v>0.012384259259259262</v>
      </c>
      <c r="N15" s="8">
        <v>0.012199074074074064</v>
      </c>
      <c r="O15" s="8">
        <v>0.01275462962962963</v>
      </c>
      <c r="P15" s="8">
        <v>0.012847222222222218</v>
      </c>
      <c r="Q15" s="8">
        <v>0.015752314814814816</v>
      </c>
      <c r="R15" s="8">
        <v>0.013425925925925924</v>
      </c>
      <c r="S15" s="8">
        <v>0.01530092592592594</v>
      </c>
      <c r="T15" s="8">
        <v>0.014340277777777771</v>
      </c>
      <c r="U15" s="8">
        <v>0.014432870370370388</v>
      </c>
      <c r="V15" s="8">
        <v>0.016111111111111104</v>
      </c>
      <c r="W15" s="8">
        <v>0.014861111111111103</v>
      </c>
      <c r="X15" s="7">
        <v>10</v>
      </c>
    </row>
    <row r="16" spans="1:23" ht="12.75">
      <c r="A16" s="7">
        <v>11</v>
      </c>
      <c r="B16" s="7" t="s">
        <v>54</v>
      </c>
      <c r="C16" s="7" t="s">
        <v>55</v>
      </c>
      <c r="D16" s="7" t="s">
        <v>56</v>
      </c>
      <c r="E16" s="7">
        <v>13</v>
      </c>
      <c r="F16" s="7">
        <v>1962</v>
      </c>
      <c r="G16" s="8">
        <v>0.1721527777777778</v>
      </c>
      <c r="H16" s="9">
        <f>14*5</f>
        <v>70</v>
      </c>
      <c r="I16" s="8">
        <v>0.013020833333333334</v>
      </c>
      <c r="J16" s="8">
        <v>0.011099537037037038</v>
      </c>
      <c r="K16" s="8">
        <v>0.011168981481481485</v>
      </c>
      <c r="L16" s="8">
        <v>0.011435185185185187</v>
      </c>
      <c r="M16" s="8">
        <v>0.011435185185185173</v>
      </c>
      <c r="N16" s="8">
        <v>0.01188657407407407</v>
      </c>
      <c r="O16" s="8">
        <v>0.011793981481481502</v>
      </c>
      <c r="P16" s="8">
        <v>0.011030092592592577</v>
      </c>
      <c r="Q16" s="8">
        <v>0.012627314814814827</v>
      </c>
      <c r="R16" s="8">
        <v>0.01219907407407407</v>
      </c>
      <c r="S16" s="8">
        <v>0.012928240740740726</v>
      </c>
      <c r="T16" s="8">
        <v>0.01366898148148149</v>
      </c>
      <c r="U16" s="8">
        <v>0.013576388888888874</v>
      </c>
      <c r="V16" s="8">
        <v>0.014282407407407438</v>
      </c>
      <c r="W16" s="7">
        <v>11</v>
      </c>
    </row>
    <row r="17" spans="1:21" ht="12.75">
      <c r="A17" s="7">
        <v>12</v>
      </c>
      <c r="B17" s="7" t="s">
        <v>57</v>
      </c>
      <c r="C17" s="7" t="s">
        <v>50</v>
      </c>
      <c r="D17" s="7"/>
      <c r="E17" s="7">
        <v>37</v>
      </c>
      <c r="F17" s="7">
        <v>1960</v>
      </c>
      <c r="G17" s="8">
        <v>0.2076388888888889</v>
      </c>
      <c r="H17" s="9">
        <f>12*5</f>
        <v>60</v>
      </c>
      <c r="I17" s="8">
        <v>0.015439814814814816</v>
      </c>
      <c r="J17" s="8">
        <v>0.01503472222222222</v>
      </c>
      <c r="K17" s="8">
        <v>0.014907407407407404</v>
      </c>
      <c r="L17" s="8">
        <v>0.015231481481481485</v>
      </c>
      <c r="M17" s="8">
        <v>0.015717592592592596</v>
      </c>
      <c r="N17" s="8">
        <v>0.01703703703703703</v>
      </c>
      <c r="O17" s="8">
        <v>0.0188888888888889</v>
      </c>
      <c r="P17" s="8">
        <v>0.018009259259259253</v>
      </c>
      <c r="Q17" s="8">
        <v>0.01976851851851852</v>
      </c>
      <c r="R17" s="8">
        <v>0.01846064814814813</v>
      </c>
      <c r="S17" s="8">
        <v>0.02118055555555559</v>
      </c>
      <c r="T17" s="8">
        <v>0.01796296296296296</v>
      </c>
      <c r="U17" s="7">
        <v>12</v>
      </c>
    </row>
    <row r="18" spans="1:20" ht="12.75">
      <c r="A18" s="7">
        <v>13</v>
      </c>
      <c r="B18" s="7" t="s">
        <v>58</v>
      </c>
      <c r="C18" s="7" t="s">
        <v>59</v>
      </c>
      <c r="D18" s="7"/>
      <c r="E18" s="7">
        <v>15</v>
      </c>
      <c r="F18" s="7">
        <v>1976</v>
      </c>
      <c r="G18" s="8">
        <v>0.1322222222222222</v>
      </c>
      <c r="H18" s="9">
        <f>11*5</f>
        <v>55</v>
      </c>
      <c r="I18" s="8">
        <v>0.0115625</v>
      </c>
      <c r="J18" s="8">
        <v>0.011377314814814816</v>
      </c>
      <c r="K18" s="8">
        <v>0.011400462962962966</v>
      </c>
      <c r="L18" s="8">
        <v>0.011643518518518511</v>
      </c>
      <c r="M18" s="8">
        <v>0.01172453703703704</v>
      </c>
      <c r="N18" s="8">
        <v>0.01203703703703704</v>
      </c>
      <c r="O18" s="8">
        <v>0.01185185185185185</v>
      </c>
      <c r="P18" s="8">
        <v>0.01241898148148149</v>
      </c>
      <c r="Q18" s="8">
        <v>0.012407407407407395</v>
      </c>
      <c r="R18" s="8">
        <v>0.01276620370370371</v>
      </c>
      <c r="S18" s="8">
        <v>0.013032407407407395</v>
      </c>
      <c r="T18" s="7">
        <v>13</v>
      </c>
    </row>
    <row r="19" spans="1:20" ht="12.75">
      <c r="A19" s="7">
        <v>14</v>
      </c>
      <c r="B19" s="7" t="s">
        <v>60</v>
      </c>
      <c r="C19" s="7" t="s">
        <v>61</v>
      </c>
      <c r="D19" s="7" t="s">
        <v>62</v>
      </c>
      <c r="E19" s="7">
        <v>24</v>
      </c>
      <c r="F19" s="7">
        <v>1965</v>
      </c>
      <c r="G19" s="8">
        <v>0.14855324074074075</v>
      </c>
      <c r="H19" s="9">
        <v>55</v>
      </c>
      <c r="I19" s="8">
        <v>0.012650462962962962</v>
      </c>
      <c r="J19" s="8">
        <v>0.012615740740740742</v>
      </c>
      <c r="K19" s="8">
        <v>0.012627314814814817</v>
      </c>
      <c r="L19" s="8">
        <v>0.012916666666666667</v>
      </c>
      <c r="M19" s="8">
        <v>0.013275462962962954</v>
      </c>
      <c r="N19" s="8">
        <v>0.013726851851851865</v>
      </c>
      <c r="O19" s="8">
        <v>0.013692129629629624</v>
      </c>
      <c r="P19" s="8">
        <v>0.01366898148148149</v>
      </c>
      <c r="Q19" s="8">
        <v>0.014247685185185169</v>
      </c>
      <c r="R19" s="8">
        <v>0.014432870370370374</v>
      </c>
      <c r="S19" s="8">
        <v>0.014699074074074087</v>
      </c>
      <c r="T19" s="7">
        <v>14</v>
      </c>
    </row>
    <row r="20" spans="1:20" ht="12.75">
      <c r="A20" s="7">
        <v>15</v>
      </c>
      <c r="B20" s="7" t="s">
        <v>63</v>
      </c>
      <c r="C20" s="7" t="s">
        <v>64</v>
      </c>
      <c r="D20" s="7"/>
      <c r="E20" s="7">
        <v>16</v>
      </c>
      <c r="F20" s="7">
        <v>1970</v>
      </c>
      <c r="G20" s="8">
        <v>0.15064814814814814</v>
      </c>
      <c r="H20" s="9">
        <v>55</v>
      </c>
      <c r="I20" s="8">
        <v>0.0115625</v>
      </c>
      <c r="J20" s="8">
        <v>0.012534722222222225</v>
      </c>
      <c r="K20" s="8">
        <v>0.012974537037037031</v>
      </c>
      <c r="L20" s="8">
        <v>0.013194444444444453</v>
      </c>
      <c r="M20" s="8">
        <v>0.013043981481481469</v>
      </c>
      <c r="N20" s="8">
        <v>0.012384259259259262</v>
      </c>
      <c r="O20" s="8">
        <v>0.01501157407407408</v>
      </c>
      <c r="P20" s="8">
        <v>0.014375</v>
      </c>
      <c r="Q20" s="8">
        <v>0.014166666666666675</v>
      </c>
      <c r="R20" s="8">
        <v>0.014270833333333316</v>
      </c>
      <c r="S20" s="8">
        <v>0.017129629629629634</v>
      </c>
      <c r="T20" s="7">
        <v>15</v>
      </c>
    </row>
    <row r="21" spans="1:20" ht="12.75">
      <c r="A21" s="7">
        <v>16</v>
      </c>
      <c r="B21" s="7" t="s">
        <v>65</v>
      </c>
      <c r="C21" s="7" t="s">
        <v>66</v>
      </c>
      <c r="D21" s="7" t="s">
        <v>67</v>
      </c>
      <c r="E21" s="7">
        <v>27</v>
      </c>
      <c r="F21" s="7">
        <v>1963</v>
      </c>
      <c r="G21" s="8">
        <v>0.1525</v>
      </c>
      <c r="H21" s="9">
        <v>55</v>
      </c>
      <c r="I21" s="8">
        <v>0.01318287037037037</v>
      </c>
      <c r="J21" s="8">
        <v>0.013321759259259257</v>
      </c>
      <c r="K21" s="8">
        <v>0.013298611111111115</v>
      </c>
      <c r="L21" s="8">
        <v>0.014050925925925925</v>
      </c>
      <c r="M21" s="8">
        <v>0.014328703703703698</v>
      </c>
      <c r="N21" s="8">
        <v>0.01355324074074074</v>
      </c>
      <c r="O21" s="8">
        <v>0.013773148148148145</v>
      </c>
      <c r="P21" s="8">
        <v>0.014386574074074093</v>
      </c>
      <c r="Q21" s="8">
        <v>0.013831018518518506</v>
      </c>
      <c r="R21" s="8">
        <v>0.0146875</v>
      </c>
      <c r="S21" s="8">
        <v>0.014085648148148139</v>
      </c>
      <c r="T21" s="7">
        <v>16</v>
      </c>
    </row>
    <row r="22" spans="1:20" ht="12.75">
      <c r="A22" s="7">
        <v>17</v>
      </c>
      <c r="B22" s="7" t="s">
        <v>68</v>
      </c>
      <c r="C22" s="7" t="s">
        <v>55</v>
      </c>
      <c r="D22" s="7"/>
      <c r="E22" s="7">
        <v>26</v>
      </c>
      <c r="F22" s="7">
        <v>1964</v>
      </c>
      <c r="G22" s="8">
        <v>0.1548263888888889</v>
      </c>
      <c r="H22" s="9">
        <v>55</v>
      </c>
      <c r="I22" s="8">
        <v>0.013564814814814816</v>
      </c>
      <c r="J22" s="8">
        <v>0.013368055555555555</v>
      </c>
      <c r="K22" s="8">
        <v>0.013217592592592593</v>
      </c>
      <c r="L22" s="8">
        <v>0.0134837962962963</v>
      </c>
      <c r="M22" s="8">
        <v>0.013692129629629617</v>
      </c>
      <c r="N22" s="8">
        <v>0.014004629629629645</v>
      </c>
      <c r="O22" s="8">
        <v>0.01400462962962963</v>
      </c>
      <c r="P22" s="8">
        <v>0.01460648148148147</v>
      </c>
      <c r="Q22" s="8">
        <v>0.014768518518518514</v>
      </c>
      <c r="R22" s="8">
        <v>0.014652777777777792</v>
      </c>
      <c r="S22" s="8">
        <v>0.015462962962962956</v>
      </c>
      <c r="T22" s="7">
        <v>17</v>
      </c>
    </row>
    <row r="23" spans="1:20" ht="12.75">
      <c r="A23" s="7">
        <v>18</v>
      </c>
      <c r="B23" s="7" t="s">
        <v>69</v>
      </c>
      <c r="C23" s="7" t="s">
        <v>32</v>
      </c>
      <c r="D23" s="7"/>
      <c r="E23" s="7">
        <v>53</v>
      </c>
      <c r="F23" s="7">
        <v>1964</v>
      </c>
      <c r="G23" s="8">
        <v>0.16645833333333335</v>
      </c>
      <c r="H23" s="9">
        <v>55</v>
      </c>
      <c r="I23" s="8">
        <v>0.014884259259259259</v>
      </c>
      <c r="J23" s="8">
        <v>0.01556712962962963</v>
      </c>
      <c r="K23" s="8">
        <v>0.014513888888888889</v>
      </c>
      <c r="L23" s="8">
        <v>0.014340277777777778</v>
      </c>
      <c r="M23" s="8">
        <v>0.017453703703703707</v>
      </c>
      <c r="N23" s="8">
        <v>0.012581018518518505</v>
      </c>
      <c r="O23" s="8">
        <v>0.009814814814814818</v>
      </c>
      <c r="P23" s="8">
        <v>0.016898148148148162</v>
      </c>
      <c r="Q23" s="8">
        <v>0.01614583333333333</v>
      </c>
      <c r="R23" s="8">
        <v>0.017627314814814804</v>
      </c>
      <c r="S23" s="8">
        <v>0.016631944444444463</v>
      </c>
      <c r="T23" s="7">
        <v>18</v>
      </c>
    </row>
    <row r="24" spans="1:20" ht="12.75">
      <c r="A24" s="7">
        <v>19</v>
      </c>
      <c r="B24" s="7" t="s">
        <v>70</v>
      </c>
      <c r="C24" s="7" t="s">
        <v>50</v>
      </c>
      <c r="D24" s="7" t="s">
        <v>71</v>
      </c>
      <c r="E24" s="7">
        <v>42</v>
      </c>
      <c r="F24" s="7">
        <v>1964</v>
      </c>
      <c r="G24" s="8">
        <v>0.1964236111111111</v>
      </c>
      <c r="H24" s="9">
        <v>55</v>
      </c>
      <c r="I24" s="8">
        <v>0.015613425925925926</v>
      </c>
      <c r="J24" s="8">
        <v>0.016365740740740736</v>
      </c>
      <c r="K24" s="8">
        <v>0.016643518518518516</v>
      </c>
      <c r="L24" s="8">
        <v>0.017025462962962958</v>
      </c>
      <c r="M24" s="8">
        <v>0.017696759259259273</v>
      </c>
      <c r="N24" s="8">
        <v>0.017951388888888878</v>
      </c>
      <c r="O24" s="8">
        <v>0.018078703703703708</v>
      </c>
      <c r="P24" s="8">
        <v>0.01899305555555557</v>
      </c>
      <c r="Q24" s="8">
        <v>0.019513888888888886</v>
      </c>
      <c r="R24" s="8">
        <v>0.019837962962962946</v>
      </c>
      <c r="S24" s="8">
        <v>0.018703703703703695</v>
      </c>
      <c r="T24" s="7">
        <v>19</v>
      </c>
    </row>
    <row r="25" spans="1:20" ht="12.75">
      <c r="A25" s="7">
        <v>20</v>
      </c>
      <c r="B25" s="7" t="s">
        <v>72</v>
      </c>
      <c r="C25" s="7" t="s">
        <v>73</v>
      </c>
      <c r="D25" s="7"/>
      <c r="E25" s="7">
        <v>1</v>
      </c>
      <c r="F25" s="7"/>
      <c r="G25" s="8">
        <v>0.2562152777777778</v>
      </c>
      <c r="H25" s="9">
        <v>55</v>
      </c>
      <c r="I25" s="8">
        <v>0.01855324074074074</v>
      </c>
      <c r="J25" s="8">
        <v>0.018391203703703705</v>
      </c>
      <c r="K25" s="8">
        <v>0.020717592592592593</v>
      </c>
      <c r="L25" s="8">
        <v>0.020138888888888887</v>
      </c>
      <c r="M25" s="8">
        <v>0.021597222222222212</v>
      </c>
      <c r="N25" s="8">
        <v>0.023414351851851867</v>
      </c>
      <c r="O25" s="8">
        <v>0.023032407407407404</v>
      </c>
      <c r="P25" s="8">
        <v>0.02550925925925926</v>
      </c>
      <c r="Q25" s="8">
        <v>0.026111111111111113</v>
      </c>
      <c r="R25" s="8">
        <v>0.029733796296296272</v>
      </c>
      <c r="S25" s="8">
        <v>0.029016203703703752</v>
      </c>
      <c r="T25" s="7">
        <v>20</v>
      </c>
    </row>
    <row r="26" spans="1:19" ht="12.75">
      <c r="A26" s="7">
        <v>21</v>
      </c>
      <c r="B26" s="7" t="s">
        <v>74</v>
      </c>
      <c r="C26" s="7" t="s">
        <v>75</v>
      </c>
      <c r="D26" s="7" t="s">
        <v>76</v>
      </c>
      <c r="E26" s="7">
        <v>703</v>
      </c>
      <c r="F26" s="7">
        <v>1975</v>
      </c>
      <c r="G26" s="8">
        <v>0.12127314814814816</v>
      </c>
      <c r="H26" s="9">
        <f>10*5</f>
        <v>50</v>
      </c>
      <c r="I26" s="8">
        <v>0.011655092592592594</v>
      </c>
      <c r="J26" s="8">
        <v>0.011284722222222222</v>
      </c>
      <c r="K26" s="8">
        <v>0.011701388888888886</v>
      </c>
      <c r="L26" s="8">
        <v>0.011782407407407415</v>
      </c>
      <c r="M26" s="8">
        <v>0.012418981481481475</v>
      </c>
      <c r="N26" s="8">
        <v>0.012222222222222225</v>
      </c>
      <c r="O26" s="8">
        <v>0.012349537037037034</v>
      </c>
      <c r="P26" s="8">
        <v>0.012395833333333328</v>
      </c>
      <c r="Q26" s="8">
        <v>0.01276620370370371</v>
      </c>
      <c r="R26" s="8">
        <v>0.012696759259259269</v>
      </c>
      <c r="S26" s="7">
        <v>21</v>
      </c>
    </row>
    <row r="27" spans="1:19" ht="12.75">
      <c r="A27" s="7">
        <v>22</v>
      </c>
      <c r="B27" s="7" t="s">
        <v>77</v>
      </c>
      <c r="C27" s="7" t="s">
        <v>32</v>
      </c>
      <c r="D27" s="7" t="s">
        <v>78</v>
      </c>
      <c r="E27" s="7">
        <v>236</v>
      </c>
      <c r="F27" s="7">
        <v>1966</v>
      </c>
      <c r="G27" s="8">
        <v>0.1258101851851852</v>
      </c>
      <c r="H27" s="9">
        <v>50</v>
      </c>
      <c r="I27" s="8">
        <v>0.013136574074074077</v>
      </c>
      <c r="J27" s="8">
        <v>0.013194444444444441</v>
      </c>
      <c r="K27" s="8">
        <v>0.012488425925925924</v>
      </c>
      <c r="L27" s="8">
        <v>0.0125</v>
      </c>
      <c r="M27" s="8">
        <v>0.0128125</v>
      </c>
      <c r="N27" s="8">
        <v>0.012222222222222232</v>
      </c>
      <c r="O27" s="8">
        <v>0.01186342592592593</v>
      </c>
      <c r="P27" s="8">
        <v>0.01274305555555555</v>
      </c>
      <c r="Q27" s="8">
        <v>0.012881944444444446</v>
      </c>
      <c r="R27" s="8">
        <v>0.011967592592592599</v>
      </c>
      <c r="S27" s="7">
        <v>22</v>
      </c>
    </row>
    <row r="28" spans="1:19" ht="12.75">
      <c r="A28" s="7">
        <v>23</v>
      </c>
      <c r="B28" s="7" t="s">
        <v>79</v>
      </c>
      <c r="C28" s="7" t="s">
        <v>80</v>
      </c>
      <c r="D28" s="7"/>
      <c r="E28" s="7">
        <v>55</v>
      </c>
      <c r="F28" s="7">
        <v>1969</v>
      </c>
      <c r="G28" s="8">
        <v>0.13268518518518518</v>
      </c>
      <c r="H28" s="9">
        <v>50</v>
      </c>
      <c r="I28" s="8">
        <v>0.012488425925925925</v>
      </c>
      <c r="J28" s="8">
        <v>0.012916666666666668</v>
      </c>
      <c r="K28" s="8">
        <v>0.0134375</v>
      </c>
      <c r="L28" s="8">
        <v>0.012094907407407408</v>
      </c>
      <c r="M28" s="8">
        <v>0.013125</v>
      </c>
      <c r="N28" s="8">
        <v>0.013067129629629637</v>
      </c>
      <c r="O28" s="8">
        <v>0.01310185185185185</v>
      </c>
      <c r="P28" s="8">
        <v>0.013634259259259249</v>
      </c>
      <c r="Q28" s="8">
        <v>0.01439814814814816</v>
      </c>
      <c r="R28" s="8">
        <v>0.014421296296296293</v>
      </c>
      <c r="S28" s="7">
        <v>23</v>
      </c>
    </row>
    <row r="29" spans="1:19" ht="12.75">
      <c r="A29" s="7">
        <v>24</v>
      </c>
      <c r="B29" s="7" t="s">
        <v>81</v>
      </c>
      <c r="C29" s="7" t="s">
        <v>55</v>
      </c>
      <c r="D29" s="7" t="s">
        <v>82</v>
      </c>
      <c r="E29" s="7">
        <v>69</v>
      </c>
      <c r="F29" s="7">
        <v>1969</v>
      </c>
      <c r="G29" s="8">
        <v>0.13934027777777777</v>
      </c>
      <c r="H29" s="9">
        <v>50</v>
      </c>
      <c r="I29" s="8">
        <v>0.012800925925925926</v>
      </c>
      <c r="J29" s="8">
        <v>0.0125</v>
      </c>
      <c r="K29" s="8">
        <v>0.012916666666666663</v>
      </c>
      <c r="L29" s="8">
        <v>0.012766203703703703</v>
      </c>
      <c r="M29" s="8">
        <v>0.013171296296296306</v>
      </c>
      <c r="N29" s="8">
        <v>0.01319444444444444</v>
      </c>
      <c r="O29" s="8">
        <v>0.014027777777777778</v>
      </c>
      <c r="P29" s="8">
        <v>0.014583333333333337</v>
      </c>
      <c r="Q29" s="8">
        <v>0.01635416666666667</v>
      </c>
      <c r="R29" s="8">
        <v>0.01702546296296295</v>
      </c>
      <c r="S29" s="7">
        <v>24</v>
      </c>
    </row>
    <row r="30" spans="1:19" ht="12.75">
      <c r="A30" s="7">
        <v>25</v>
      </c>
      <c r="B30" s="7" t="s">
        <v>83</v>
      </c>
      <c r="C30" s="7" t="s">
        <v>84</v>
      </c>
      <c r="D30" s="7" t="s">
        <v>85</v>
      </c>
      <c r="E30" s="7">
        <v>38</v>
      </c>
      <c r="F30" s="7">
        <v>1967</v>
      </c>
      <c r="G30" s="8">
        <v>0.15604166666666666</v>
      </c>
      <c r="H30" s="9">
        <v>50</v>
      </c>
      <c r="I30" s="8">
        <v>0.013888888888888888</v>
      </c>
      <c r="J30" s="8">
        <v>0.014085648148148146</v>
      </c>
      <c r="K30" s="8">
        <v>0.015138888888888896</v>
      </c>
      <c r="L30" s="8">
        <v>0.015057870370370367</v>
      </c>
      <c r="M30" s="8">
        <v>0.01530092592592592</v>
      </c>
      <c r="N30" s="8">
        <v>0.014039351851851858</v>
      </c>
      <c r="O30" s="8">
        <v>0.01895833333333334</v>
      </c>
      <c r="P30" s="8">
        <v>0.017083333333333325</v>
      </c>
      <c r="Q30" s="8">
        <v>0.016701388888888877</v>
      </c>
      <c r="R30" s="8">
        <v>0.015787037037037044</v>
      </c>
      <c r="S30" s="7">
        <v>25</v>
      </c>
    </row>
    <row r="31" spans="1:18" ht="12.75">
      <c r="A31" s="7">
        <v>26</v>
      </c>
      <c r="B31" s="7" t="s">
        <v>86</v>
      </c>
      <c r="C31" s="7" t="s">
        <v>61</v>
      </c>
      <c r="D31" s="7"/>
      <c r="E31" s="7">
        <v>68</v>
      </c>
      <c r="F31" s="7">
        <v>1995</v>
      </c>
      <c r="G31" s="8">
        <v>0.11204861111111113</v>
      </c>
      <c r="H31" s="9">
        <f>9*5</f>
        <v>45</v>
      </c>
      <c r="I31" s="8">
        <v>0.010949074074074075</v>
      </c>
      <c r="J31" s="8">
        <v>0.011273148148148148</v>
      </c>
      <c r="K31" s="8">
        <v>0.014652777777777775</v>
      </c>
      <c r="L31" s="8">
        <v>0.010555555555555561</v>
      </c>
      <c r="M31" s="8">
        <v>0.011631944444444438</v>
      </c>
      <c r="N31" s="8">
        <v>0.012488425925925924</v>
      </c>
      <c r="O31" s="8">
        <v>0.013518518518518513</v>
      </c>
      <c r="P31" s="8">
        <v>0.013206018518518534</v>
      </c>
      <c r="Q31" s="8">
        <v>0.01377314814814816</v>
      </c>
      <c r="R31" s="7">
        <v>26</v>
      </c>
    </row>
    <row r="32" spans="1:18" ht="12.75">
      <c r="A32" s="7">
        <v>27</v>
      </c>
      <c r="B32" s="7" t="s">
        <v>87</v>
      </c>
      <c r="C32" s="7" t="s">
        <v>50</v>
      </c>
      <c r="D32" s="7" t="s">
        <v>88</v>
      </c>
      <c r="E32" s="7">
        <v>80</v>
      </c>
      <c r="F32" s="7">
        <v>1974</v>
      </c>
      <c r="G32" s="8">
        <v>0.12855324074074073</v>
      </c>
      <c r="H32" s="9">
        <v>45</v>
      </c>
      <c r="I32" s="8">
        <v>0.015347222222222222</v>
      </c>
      <c r="J32" s="8">
        <v>0.010891203703703703</v>
      </c>
      <c r="K32" s="8">
        <v>0.012951388888888884</v>
      </c>
      <c r="L32" s="8">
        <v>0.012557870370370379</v>
      </c>
      <c r="M32" s="8">
        <v>0.01274305555555555</v>
      </c>
      <c r="N32" s="8">
        <v>0.012800925925925924</v>
      </c>
      <c r="O32" s="8">
        <v>0.013240740740740747</v>
      </c>
      <c r="P32" s="8">
        <v>0.0134375</v>
      </c>
      <c r="Q32" s="8">
        <v>0.024583333333333318</v>
      </c>
      <c r="R32" s="7">
        <v>27</v>
      </c>
    </row>
    <row r="33" spans="1:18" ht="12.75">
      <c r="A33" s="7">
        <v>28</v>
      </c>
      <c r="B33" s="7" t="s">
        <v>89</v>
      </c>
      <c r="C33" s="7" t="s">
        <v>66</v>
      </c>
      <c r="D33" s="7" t="s">
        <v>90</v>
      </c>
      <c r="E33" s="7">
        <v>231</v>
      </c>
      <c r="F33" s="7">
        <v>1980</v>
      </c>
      <c r="G33" s="8">
        <v>0.13773148148148148</v>
      </c>
      <c r="H33" s="9">
        <v>45</v>
      </c>
      <c r="I33" s="8">
        <v>0.01400462962962963</v>
      </c>
      <c r="J33" s="8">
        <v>0.01425925925925926</v>
      </c>
      <c r="K33" s="8">
        <v>0.014861111111111106</v>
      </c>
      <c r="L33" s="8">
        <v>0.014375</v>
      </c>
      <c r="M33" s="8">
        <v>0.014664351851851838</v>
      </c>
      <c r="N33" s="8">
        <v>0.015416666666666676</v>
      </c>
      <c r="O33" s="8">
        <v>0.009305555555555567</v>
      </c>
      <c r="P33" s="8">
        <v>0.02270833333333333</v>
      </c>
      <c r="Q33" s="8">
        <v>0.01813657407407407</v>
      </c>
      <c r="R33" s="7">
        <v>28</v>
      </c>
    </row>
    <row r="34" spans="1:18" ht="12.75">
      <c r="A34" s="7">
        <v>29</v>
      </c>
      <c r="B34" s="7" t="s">
        <v>91</v>
      </c>
      <c r="C34" s="7" t="s">
        <v>38</v>
      </c>
      <c r="D34" s="7" t="s">
        <v>88</v>
      </c>
      <c r="E34" s="7">
        <v>70</v>
      </c>
      <c r="F34" s="7">
        <v>1974</v>
      </c>
      <c r="G34" s="8">
        <v>0.17629629629629628</v>
      </c>
      <c r="H34" s="9">
        <v>45</v>
      </c>
      <c r="I34" s="8">
        <v>0.01716435185185185</v>
      </c>
      <c r="J34" s="8">
        <v>0.017384259259259262</v>
      </c>
      <c r="K34" s="8">
        <v>0.017893518518518517</v>
      </c>
      <c r="L34" s="8">
        <v>0.020231481481481475</v>
      </c>
      <c r="M34" s="8">
        <v>0.040902777777777774</v>
      </c>
      <c r="N34" s="8"/>
      <c r="O34" s="8">
        <v>0.04273148148148148</v>
      </c>
      <c r="P34" s="8">
        <v>0.01935185185185187</v>
      </c>
      <c r="Q34" s="8">
        <v>0.020462962962962933</v>
      </c>
      <c r="R34" s="7">
        <v>29</v>
      </c>
    </row>
    <row r="35" spans="1:18" ht="12.75">
      <c r="A35" s="7">
        <v>30</v>
      </c>
      <c r="B35" s="7" t="s">
        <v>92</v>
      </c>
      <c r="C35" s="7" t="s">
        <v>93</v>
      </c>
      <c r="D35" s="7" t="s">
        <v>51</v>
      </c>
      <c r="E35" s="7">
        <v>41</v>
      </c>
      <c r="F35" s="7">
        <v>1935</v>
      </c>
      <c r="G35" s="8">
        <v>0.17991898148148147</v>
      </c>
      <c r="H35" s="9">
        <v>45</v>
      </c>
      <c r="I35" s="8">
        <v>0.01752314814814815</v>
      </c>
      <c r="J35" s="8">
        <v>0.01734953703703704</v>
      </c>
      <c r="K35" s="8">
        <v>0.019513888888888886</v>
      </c>
      <c r="L35" s="8">
        <v>0.019189814814814812</v>
      </c>
      <c r="M35" s="8">
        <v>0.020034722222222218</v>
      </c>
      <c r="N35" s="8">
        <v>0.020729166666666674</v>
      </c>
      <c r="O35" s="8">
        <v>0.022118055555555544</v>
      </c>
      <c r="P35" s="8">
        <v>0.021678240740740762</v>
      </c>
      <c r="Q35" s="8">
        <v>0.02178240740740739</v>
      </c>
      <c r="R35" s="7">
        <v>30</v>
      </c>
    </row>
    <row r="36" spans="1:17" ht="12.75">
      <c r="A36" s="7">
        <v>31</v>
      </c>
      <c r="B36" s="7" t="s">
        <v>94</v>
      </c>
      <c r="C36" s="7" t="s">
        <v>50</v>
      </c>
      <c r="D36" s="7" t="s">
        <v>76</v>
      </c>
      <c r="E36" s="7">
        <v>31</v>
      </c>
      <c r="F36" s="7">
        <v>1976</v>
      </c>
      <c r="G36" s="8">
        <v>0.09746527777777779</v>
      </c>
      <c r="H36" s="9">
        <v>40</v>
      </c>
      <c r="I36" s="8">
        <v>0.011655092592592594</v>
      </c>
      <c r="J36" s="8">
        <v>0.01137731481481481</v>
      </c>
      <c r="K36" s="8">
        <v>0.011608796296296298</v>
      </c>
      <c r="L36" s="8">
        <v>0.011782407407407415</v>
      </c>
      <c r="M36" s="8">
        <v>0.012418981481481475</v>
      </c>
      <c r="N36" s="8">
        <v>0.012488425925925924</v>
      </c>
      <c r="O36" s="8">
        <v>0.013252314814814814</v>
      </c>
      <c r="P36" s="8">
        <v>0.01288194444444446</v>
      </c>
      <c r="Q36" s="7">
        <v>31</v>
      </c>
    </row>
    <row r="37" spans="1:17" ht="12.75">
      <c r="A37" s="7">
        <v>32</v>
      </c>
      <c r="B37" s="7" t="s">
        <v>95</v>
      </c>
      <c r="C37" s="7" t="s">
        <v>32</v>
      </c>
      <c r="D37" s="7" t="s">
        <v>96</v>
      </c>
      <c r="E37" s="7">
        <v>83</v>
      </c>
      <c r="F37" s="7">
        <v>1976</v>
      </c>
      <c r="G37" s="8">
        <v>0.1120138888888889</v>
      </c>
      <c r="H37" s="9">
        <v>40</v>
      </c>
      <c r="I37" s="8">
        <v>0.014074074074074074</v>
      </c>
      <c r="J37" s="8">
        <v>0.013622685185185184</v>
      </c>
      <c r="K37" s="8">
        <v>0.013668981481481487</v>
      </c>
      <c r="L37" s="8">
        <v>0.013657407407407403</v>
      </c>
      <c r="M37" s="8">
        <v>0.014270833333333337</v>
      </c>
      <c r="N37" s="8">
        <v>0.014675925925925926</v>
      </c>
      <c r="O37" s="8">
        <v>0.013611111111111115</v>
      </c>
      <c r="P37" s="8">
        <v>0.014432870370370374</v>
      </c>
      <c r="Q37" s="7">
        <v>32</v>
      </c>
    </row>
    <row r="38" spans="1:17" ht="12.75">
      <c r="A38" s="7">
        <v>33</v>
      </c>
      <c r="B38" s="7" t="s">
        <v>97</v>
      </c>
      <c r="C38" s="7" t="s">
        <v>50</v>
      </c>
      <c r="D38" s="7" t="s">
        <v>98</v>
      </c>
      <c r="E38" s="7">
        <v>134</v>
      </c>
      <c r="F38" s="7">
        <v>1978</v>
      </c>
      <c r="G38" s="8">
        <v>0.11280092592592593</v>
      </c>
      <c r="H38" s="9">
        <v>40</v>
      </c>
      <c r="I38" s="8">
        <v>0.015358796296296296</v>
      </c>
      <c r="J38" s="8">
        <v>0.013553240740740742</v>
      </c>
      <c r="K38" s="8">
        <v>0.01394675925925926</v>
      </c>
      <c r="L38" s="8">
        <v>0.013391203703703704</v>
      </c>
      <c r="M38" s="8">
        <v>0.01324074074074074</v>
      </c>
      <c r="N38" s="8">
        <v>0.01400462962962963</v>
      </c>
      <c r="O38" s="8">
        <v>0.014467592592592587</v>
      </c>
      <c r="P38" s="8">
        <v>0.01483796296296297</v>
      </c>
      <c r="Q38" s="7">
        <v>33</v>
      </c>
    </row>
    <row r="39" spans="1:17" ht="12.75">
      <c r="A39" s="7">
        <v>34</v>
      </c>
      <c r="B39" s="7" t="s">
        <v>99</v>
      </c>
      <c r="C39" s="7" t="s">
        <v>50</v>
      </c>
      <c r="D39" s="7" t="s">
        <v>100</v>
      </c>
      <c r="E39" s="7">
        <v>49</v>
      </c>
      <c r="F39" s="7">
        <v>1949</v>
      </c>
      <c r="G39" s="8">
        <v>0.11349537037037037</v>
      </c>
      <c r="H39" s="9">
        <v>40</v>
      </c>
      <c r="I39" s="8">
        <v>0.014224537037037037</v>
      </c>
      <c r="J39" s="8">
        <v>0.013831018518518519</v>
      </c>
      <c r="K39" s="8">
        <v>0.013495370370370373</v>
      </c>
      <c r="L39" s="8">
        <v>0.01395833333333333</v>
      </c>
      <c r="M39" s="8">
        <v>0.014710648148148153</v>
      </c>
      <c r="N39" s="8">
        <v>0.013333333333333322</v>
      </c>
      <c r="O39" s="8">
        <v>0.01501157407407408</v>
      </c>
      <c r="P39" s="8">
        <v>0.014930555555555558</v>
      </c>
      <c r="Q39" s="7">
        <v>34</v>
      </c>
    </row>
    <row r="40" spans="1:16" ht="12.75">
      <c r="A40" s="7">
        <v>35</v>
      </c>
      <c r="B40" s="7" t="s">
        <v>101</v>
      </c>
      <c r="C40" s="7" t="s">
        <v>102</v>
      </c>
      <c r="D40" s="7"/>
      <c r="E40" s="7">
        <v>51</v>
      </c>
      <c r="F40" s="7">
        <v>1997</v>
      </c>
      <c r="G40" s="8">
        <v>0.09780092592592593</v>
      </c>
      <c r="H40" s="9">
        <v>35</v>
      </c>
      <c r="I40" s="8">
        <v>0.013958333333333335</v>
      </c>
      <c r="J40" s="8">
        <v>0.013900462962962963</v>
      </c>
      <c r="K40" s="8">
        <v>0.013668981481481476</v>
      </c>
      <c r="L40" s="8">
        <v>0.013946759259259263</v>
      </c>
      <c r="M40" s="8">
        <v>0.013530092592592587</v>
      </c>
      <c r="N40" s="8">
        <v>0.01422453703703705</v>
      </c>
      <c r="O40" s="8">
        <v>0.014571759259259257</v>
      </c>
      <c r="P40" s="7">
        <v>35</v>
      </c>
    </row>
    <row r="41" spans="1:16" ht="12.75">
      <c r="A41" s="7">
        <v>36</v>
      </c>
      <c r="B41" s="7" t="s">
        <v>103</v>
      </c>
      <c r="C41" s="7" t="s">
        <v>104</v>
      </c>
      <c r="D41" s="7"/>
      <c r="E41" s="7">
        <v>86</v>
      </c>
      <c r="F41" s="7">
        <v>1954</v>
      </c>
      <c r="G41" s="8">
        <v>0.10971064814814814</v>
      </c>
      <c r="H41" s="9">
        <v>35</v>
      </c>
      <c r="I41" s="8">
        <v>0.014583333333333332</v>
      </c>
      <c r="J41" s="8">
        <v>0.016261574074074074</v>
      </c>
      <c r="K41" s="8">
        <v>0.0153125</v>
      </c>
      <c r="L41" s="8">
        <v>0.015324074074074073</v>
      </c>
      <c r="M41" s="8">
        <v>0.015555555555555552</v>
      </c>
      <c r="N41" s="8">
        <v>0.01591435185185186</v>
      </c>
      <c r="O41" s="8">
        <v>0.01675925925925925</v>
      </c>
      <c r="P41" s="7">
        <v>36</v>
      </c>
    </row>
    <row r="42" spans="1:15" ht="12.75">
      <c r="A42" s="7">
        <v>37</v>
      </c>
      <c r="B42" s="7" t="s">
        <v>105</v>
      </c>
      <c r="C42" s="7" t="s">
        <v>59</v>
      </c>
      <c r="D42" s="7" t="s">
        <v>88</v>
      </c>
      <c r="E42" s="7">
        <v>47</v>
      </c>
      <c r="F42" s="7">
        <v>1948</v>
      </c>
      <c r="G42" s="8">
        <v>0.07555555555555556</v>
      </c>
      <c r="H42" s="9">
        <v>30</v>
      </c>
      <c r="I42" s="8">
        <v>0.012418981481481482</v>
      </c>
      <c r="J42" s="8">
        <v>0.012141203703703703</v>
      </c>
      <c r="K42" s="8">
        <v>0.012604166666666666</v>
      </c>
      <c r="L42" s="8">
        <v>0.012766203703703703</v>
      </c>
      <c r="M42" s="8">
        <v>0.012384259259259262</v>
      </c>
      <c r="N42" s="8">
        <v>0.01324074074074074</v>
      </c>
      <c r="O42" s="7">
        <v>37</v>
      </c>
    </row>
    <row r="43" spans="1:15" ht="12.75">
      <c r="A43" s="7">
        <v>38</v>
      </c>
      <c r="B43" s="7" t="s">
        <v>87</v>
      </c>
      <c r="C43" s="7" t="s">
        <v>48</v>
      </c>
      <c r="D43" s="7"/>
      <c r="E43" s="7">
        <v>106</v>
      </c>
      <c r="F43" s="7">
        <v>1999</v>
      </c>
      <c r="G43" s="8">
        <v>0.07729166666666666</v>
      </c>
      <c r="H43" s="9">
        <v>30</v>
      </c>
      <c r="I43" s="8">
        <v>0.015347222222222222</v>
      </c>
      <c r="J43" s="8">
        <v>0.010868055555555556</v>
      </c>
      <c r="K43" s="8">
        <v>0.012928240740740737</v>
      </c>
      <c r="L43" s="8">
        <v>0.0125925925925926</v>
      </c>
      <c r="M43" s="8">
        <v>0.012743055555555542</v>
      </c>
      <c r="N43" s="8">
        <v>0.0128125</v>
      </c>
      <c r="O43" s="7">
        <v>38</v>
      </c>
    </row>
    <row r="44" spans="1:15" ht="12.75">
      <c r="A44" s="7">
        <v>39</v>
      </c>
      <c r="B44" s="7" t="s">
        <v>86</v>
      </c>
      <c r="C44" s="7" t="s">
        <v>104</v>
      </c>
      <c r="D44" s="7"/>
      <c r="E44" s="7">
        <v>79</v>
      </c>
      <c r="F44" s="7">
        <v>1987</v>
      </c>
      <c r="G44" s="8">
        <v>0.07795138888888889</v>
      </c>
      <c r="H44" s="9">
        <v>30</v>
      </c>
      <c r="I44" s="8">
        <v>0.012465277777777777</v>
      </c>
      <c r="J44" s="8">
        <v>0.012800925925925927</v>
      </c>
      <c r="K44" s="8">
        <v>0.012511574074074074</v>
      </c>
      <c r="L44" s="8">
        <v>0.013055555555555556</v>
      </c>
      <c r="M44" s="8">
        <v>0.013101851851851858</v>
      </c>
      <c r="N44" s="8">
        <v>0.014016203703703697</v>
      </c>
      <c r="O44" s="7">
        <v>39</v>
      </c>
    </row>
    <row r="45" spans="1:15" ht="12.75">
      <c r="A45" s="7">
        <v>40</v>
      </c>
      <c r="B45" s="7" t="s">
        <v>106</v>
      </c>
      <c r="C45" s="7" t="s">
        <v>50</v>
      </c>
      <c r="D45" s="7"/>
      <c r="E45" s="7">
        <v>8</v>
      </c>
      <c r="F45" s="7">
        <v>1959</v>
      </c>
      <c r="G45" s="8">
        <v>0.0779861111111111</v>
      </c>
      <c r="H45" s="9">
        <v>30</v>
      </c>
      <c r="I45" s="8">
        <v>0.0125</v>
      </c>
      <c r="J45" s="8">
        <v>0.01275462962962963</v>
      </c>
      <c r="K45" s="8">
        <v>0.01262731481481481</v>
      </c>
      <c r="L45" s="8">
        <v>0.013113425925925924</v>
      </c>
      <c r="M45" s="8">
        <v>0.014108796296296307</v>
      </c>
      <c r="N45" s="8">
        <v>0.012881944444444432</v>
      </c>
      <c r="O45" s="7">
        <v>40</v>
      </c>
    </row>
    <row r="46" spans="1:15" ht="12.75">
      <c r="A46" s="7">
        <v>41</v>
      </c>
      <c r="B46" s="7" t="s">
        <v>107</v>
      </c>
      <c r="C46" s="7" t="s">
        <v>61</v>
      </c>
      <c r="D46" s="7"/>
      <c r="E46" s="7">
        <v>10</v>
      </c>
      <c r="F46" s="7"/>
      <c r="G46" s="8">
        <v>0.07805555555555556</v>
      </c>
      <c r="H46" s="9">
        <v>30</v>
      </c>
      <c r="I46" s="8">
        <v>0.01255787037037037</v>
      </c>
      <c r="J46" s="8">
        <v>0.012708333333333334</v>
      </c>
      <c r="K46" s="8">
        <v>0.012939814814814817</v>
      </c>
      <c r="L46" s="8">
        <v>0.012986111111111108</v>
      </c>
      <c r="M46" s="8">
        <v>0.013784722222222226</v>
      </c>
      <c r="N46" s="8">
        <v>0.013078703703703703</v>
      </c>
      <c r="O46" s="7">
        <v>41</v>
      </c>
    </row>
    <row r="47" spans="1:15" ht="12.75">
      <c r="A47" s="7">
        <v>42</v>
      </c>
      <c r="B47" s="7" t="s">
        <v>108</v>
      </c>
      <c r="C47" s="7" t="s">
        <v>109</v>
      </c>
      <c r="D47" s="7" t="s">
        <v>110</v>
      </c>
      <c r="E47" s="7">
        <v>230</v>
      </c>
      <c r="F47" s="7">
        <v>1980</v>
      </c>
      <c r="G47" s="8">
        <v>0.09005787037037037</v>
      </c>
      <c r="H47" s="9">
        <v>30</v>
      </c>
      <c r="I47" s="8">
        <v>0.01659722222222222</v>
      </c>
      <c r="J47" s="8">
        <v>0.013263888888888891</v>
      </c>
      <c r="K47" s="8">
        <v>0.014039351851851848</v>
      </c>
      <c r="L47" s="8">
        <v>0.014976851851851852</v>
      </c>
      <c r="M47" s="8">
        <v>0.01461805555555555</v>
      </c>
      <c r="N47" s="8">
        <v>0.0165625</v>
      </c>
      <c r="O47" s="7">
        <v>42</v>
      </c>
    </row>
    <row r="48" spans="1:15" ht="12.75">
      <c r="A48" s="7">
        <v>43</v>
      </c>
      <c r="B48" s="7" t="s">
        <v>86</v>
      </c>
      <c r="C48" s="7" t="s">
        <v>50</v>
      </c>
      <c r="D48" s="7" t="s">
        <v>71</v>
      </c>
      <c r="E48" s="7">
        <v>48</v>
      </c>
      <c r="F48" s="7">
        <v>1943</v>
      </c>
      <c r="G48" s="8">
        <v>0.09171296296296295</v>
      </c>
      <c r="H48" s="9">
        <v>30</v>
      </c>
      <c r="I48" s="8">
        <v>0.015162037037037036</v>
      </c>
      <c r="J48" s="8">
        <v>0.014791666666666668</v>
      </c>
      <c r="K48" s="8">
        <v>0.014953703703703698</v>
      </c>
      <c r="L48" s="8">
        <v>0.015081018518518521</v>
      </c>
      <c r="M48" s="8">
        <v>0.01565972222222222</v>
      </c>
      <c r="N48" s="8">
        <v>0.01606481481481481</v>
      </c>
      <c r="O48" s="7">
        <v>43</v>
      </c>
    </row>
    <row r="49" spans="1:15" ht="12.75">
      <c r="A49" s="7">
        <v>44</v>
      </c>
      <c r="B49" s="7" t="s">
        <v>111</v>
      </c>
      <c r="C49" s="7" t="s">
        <v>112</v>
      </c>
      <c r="D49" s="7"/>
      <c r="E49" s="7">
        <v>45</v>
      </c>
      <c r="F49" s="7"/>
      <c r="G49" s="8">
        <v>0.12577546296296296</v>
      </c>
      <c r="H49" s="9">
        <v>30</v>
      </c>
      <c r="I49" s="8">
        <v>0.01931712962962963</v>
      </c>
      <c r="J49" s="8">
        <v>0.01849537037037037</v>
      </c>
      <c r="K49" s="8">
        <v>0.02028935185185185</v>
      </c>
      <c r="L49" s="8">
        <v>0.020335648148148144</v>
      </c>
      <c r="M49" s="8">
        <v>0.022743055555555558</v>
      </c>
      <c r="N49" s="8">
        <v>0.024594907407407413</v>
      </c>
      <c r="O49" s="7">
        <v>44</v>
      </c>
    </row>
    <row r="50" spans="1:14" ht="12.75">
      <c r="A50" s="7">
        <v>45</v>
      </c>
      <c r="B50" s="7" t="s">
        <v>113</v>
      </c>
      <c r="C50" s="7" t="s">
        <v>114</v>
      </c>
      <c r="D50" s="7" t="s">
        <v>115</v>
      </c>
      <c r="E50" s="7">
        <v>91</v>
      </c>
      <c r="F50" s="7">
        <v>1994</v>
      </c>
      <c r="G50" s="8">
        <v>0.06402777777777778</v>
      </c>
      <c r="H50" s="9">
        <v>25</v>
      </c>
      <c r="I50" s="8">
        <v>0.01266203703703704</v>
      </c>
      <c r="J50" s="8">
        <v>0.0125</v>
      </c>
      <c r="K50" s="8">
        <v>0.013194444444444446</v>
      </c>
      <c r="L50" s="8">
        <v>0.01244212962962963</v>
      </c>
      <c r="M50" s="8">
        <v>0.013229166666666667</v>
      </c>
      <c r="N50" s="7">
        <v>45</v>
      </c>
    </row>
    <row r="51" spans="1:14" ht="12.75">
      <c r="A51" s="7">
        <v>46</v>
      </c>
      <c r="B51" s="7" t="s">
        <v>116</v>
      </c>
      <c r="C51" s="7" t="s">
        <v>117</v>
      </c>
      <c r="D51" s="7" t="s">
        <v>78</v>
      </c>
      <c r="E51" s="7">
        <v>146</v>
      </c>
      <c r="F51" s="7">
        <v>1999</v>
      </c>
      <c r="G51" s="8">
        <v>0.06822916666666666</v>
      </c>
      <c r="H51" s="9">
        <v>25</v>
      </c>
      <c r="I51" s="8">
        <v>0.01269675925925926</v>
      </c>
      <c r="J51" s="8">
        <v>0.013217592592592595</v>
      </c>
      <c r="K51" s="8">
        <v>0.013344907407407403</v>
      </c>
      <c r="L51" s="8">
        <v>0.014236111111111109</v>
      </c>
      <c r="M51" s="8">
        <v>0.014733796296296293</v>
      </c>
      <c r="N51" s="7">
        <v>46</v>
      </c>
    </row>
    <row r="52" spans="1:14" ht="12.75">
      <c r="A52" s="7">
        <v>47</v>
      </c>
      <c r="B52" s="7" t="s">
        <v>118</v>
      </c>
      <c r="C52" s="7" t="s">
        <v>50</v>
      </c>
      <c r="D52" s="7"/>
      <c r="E52" s="7">
        <v>12</v>
      </c>
      <c r="F52" s="7"/>
      <c r="G52" s="8">
        <v>0.0700925925925926</v>
      </c>
      <c r="H52" s="9">
        <v>25</v>
      </c>
      <c r="I52" s="8">
        <v>0.013541666666666667</v>
      </c>
      <c r="J52" s="8">
        <v>0.013784722222222223</v>
      </c>
      <c r="K52" s="8">
        <v>0.013935185185185179</v>
      </c>
      <c r="L52" s="8">
        <v>0.01438657407407408</v>
      </c>
      <c r="M52" s="8">
        <v>0.014444444444444447</v>
      </c>
      <c r="N52" s="7">
        <v>47</v>
      </c>
    </row>
    <row r="53" spans="1:14" ht="12.75">
      <c r="A53" s="7">
        <v>48</v>
      </c>
      <c r="B53" s="7" t="s">
        <v>119</v>
      </c>
      <c r="C53" s="7" t="s">
        <v>120</v>
      </c>
      <c r="D53" s="7" t="s">
        <v>36</v>
      </c>
      <c r="E53" s="7">
        <v>335</v>
      </c>
      <c r="F53" s="7">
        <v>2000</v>
      </c>
      <c r="G53" s="8">
        <v>0.08998842592592593</v>
      </c>
      <c r="H53" s="9">
        <v>25</v>
      </c>
      <c r="I53" s="8">
        <v>0.01693287037037037</v>
      </c>
      <c r="J53" s="8">
        <v>0.017361111111111112</v>
      </c>
      <c r="K53" s="8">
        <v>0.018344907407407414</v>
      </c>
      <c r="L53" s="8">
        <v>0.01751157407407406</v>
      </c>
      <c r="M53" s="8">
        <v>0.019837962962962974</v>
      </c>
      <c r="N53" s="7">
        <v>48</v>
      </c>
    </row>
    <row r="54" spans="1:14" ht="12.75">
      <c r="A54" s="7">
        <v>49</v>
      </c>
      <c r="B54" s="7" t="s">
        <v>121</v>
      </c>
      <c r="C54" s="7" t="s">
        <v>120</v>
      </c>
      <c r="D54" s="7" t="s">
        <v>71</v>
      </c>
      <c r="E54" s="7">
        <v>2000</v>
      </c>
      <c r="F54" s="7">
        <v>1993</v>
      </c>
      <c r="G54" s="8">
        <v>0.09765046296296297</v>
      </c>
      <c r="H54" s="9">
        <v>25</v>
      </c>
      <c r="I54" s="8"/>
      <c r="J54" s="7"/>
      <c r="K54" s="7"/>
      <c r="L54" s="7"/>
      <c r="M54" s="7"/>
      <c r="N54" s="7"/>
    </row>
    <row r="55" spans="1:14" ht="12.75">
      <c r="A55" s="7">
        <v>50</v>
      </c>
      <c r="B55" s="7" t="s">
        <v>122</v>
      </c>
      <c r="C55" s="7" t="s">
        <v>38</v>
      </c>
      <c r="D55" s="7" t="s">
        <v>36</v>
      </c>
      <c r="E55" s="7">
        <v>237</v>
      </c>
      <c r="F55" s="7">
        <v>1975</v>
      </c>
      <c r="G55" s="8">
        <v>0.10222222222222221</v>
      </c>
      <c r="H55" s="9">
        <v>25</v>
      </c>
      <c r="I55" s="8">
        <v>0.01940972222222222</v>
      </c>
      <c r="J55" s="8">
        <v>0.01940972222222222</v>
      </c>
      <c r="K55" s="8">
        <v>0.019872685185185188</v>
      </c>
      <c r="L55" s="8">
        <v>0.02042824074074074</v>
      </c>
      <c r="M55" s="8">
        <v>0.023101851851851846</v>
      </c>
      <c r="N55" s="7">
        <v>49</v>
      </c>
    </row>
    <row r="56" spans="1:13" ht="12.75">
      <c r="A56" s="7">
        <v>51</v>
      </c>
      <c r="B56" s="7" t="s">
        <v>123</v>
      </c>
      <c r="C56" s="7" t="s">
        <v>73</v>
      </c>
      <c r="D56" s="7"/>
      <c r="E56" s="7">
        <v>40</v>
      </c>
      <c r="F56" s="7">
        <v>2000</v>
      </c>
      <c r="G56" s="8">
        <v>0.04895833333333333</v>
      </c>
      <c r="H56" s="9">
        <v>20</v>
      </c>
      <c r="I56" s="8">
        <v>0.012164351851851852</v>
      </c>
      <c r="J56" s="8">
        <v>0.012222222222222223</v>
      </c>
      <c r="K56" s="8">
        <v>0.011111111111111113</v>
      </c>
      <c r="L56" s="8">
        <v>0.013460648148148145</v>
      </c>
      <c r="M56" s="7">
        <v>50</v>
      </c>
    </row>
    <row r="57" spans="1:13" ht="12.75">
      <c r="A57" s="7">
        <v>52</v>
      </c>
      <c r="B57" s="7" t="s">
        <v>124</v>
      </c>
      <c r="C57" s="7" t="s">
        <v>109</v>
      </c>
      <c r="D57" s="7" t="s">
        <v>78</v>
      </c>
      <c r="E57" s="7">
        <v>129</v>
      </c>
      <c r="F57" s="7">
        <v>2000</v>
      </c>
      <c r="G57" s="8">
        <v>0.05273148148148148</v>
      </c>
      <c r="H57" s="9">
        <v>20</v>
      </c>
      <c r="I57" s="8">
        <v>0.013171296296296294</v>
      </c>
      <c r="J57" s="8">
        <v>0.013194444444444448</v>
      </c>
      <c r="K57" s="8">
        <v>0.013240740740740737</v>
      </c>
      <c r="L57" s="8">
        <v>0.013125</v>
      </c>
      <c r="M57" s="7">
        <v>51</v>
      </c>
    </row>
    <row r="58" spans="1:13" ht="12.75">
      <c r="A58" s="7">
        <v>53</v>
      </c>
      <c r="B58" s="7" t="s">
        <v>125</v>
      </c>
      <c r="C58" s="7" t="s">
        <v>126</v>
      </c>
      <c r="D58" s="7" t="s">
        <v>78</v>
      </c>
      <c r="E58" s="7">
        <v>105</v>
      </c>
      <c r="F58" s="7">
        <v>1998</v>
      </c>
      <c r="G58" s="8">
        <v>0.053078703703703704</v>
      </c>
      <c r="H58" s="9">
        <v>20</v>
      </c>
      <c r="I58" s="8">
        <v>0.013217592592592593</v>
      </c>
      <c r="J58" s="8">
        <v>0.013414351851851851</v>
      </c>
      <c r="K58" s="8">
        <v>0.013263888888888888</v>
      </c>
      <c r="L58" s="8">
        <v>0.013182870370370373</v>
      </c>
      <c r="M58" s="7">
        <v>52</v>
      </c>
    </row>
    <row r="59" spans="1:13" ht="12.75">
      <c r="A59" s="7">
        <v>54</v>
      </c>
      <c r="B59" s="7" t="s">
        <v>127</v>
      </c>
      <c r="C59" s="7" t="s">
        <v>50</v>
      </c>
      <c r="D59" s="7"/>
      <c r="E59" s="7">
        <v>211</v>
      </c>
      <c r="F59" s="7">
        <v>1999</v>
      </c>
      <c r="G59" s="8">
        <v>0.05461805555555555</v>
      </c>
      <c r="H59" s="9">
        <v>20</v>
      </c>
      <c r="I59" s="8">
        <v>0.01392361111111111</v>
      </c>
      <c r="J59" s="8">
        <v>0.013148148148148147</v>
      </c>
      <c r="K59" s="8">
        <v>0.012835648148148155</v>
      </c>
      <c r="L59" s="8">
        <v>0.01471064814814814</v>
      </c>
      <c r="M59" s="7">
        <v>53</v>
      </c>
    </row>
    <row r="60" spans="1:13" ht="12.75">
      <c r="A60" s="7">
        <v>55</v>
      </c>
      <c r="B60" s="7" t="s">
        <v>128</v>
      </c>
      <c r="C60" s="7" t="s">
        <v>55</v>
      </c>
      <c r="D60" s="7"/>
      <c r="E60" s="7">
        <v>11</v>
      </c>
      <c r="F60" s="7"/>
      <c r="G60" s="8">
        <v>0.05986111111111111</v>
      </c>
      <c r="H60" s="9">
        <v>20</v>
      </c>
      <c r="I60" s="8">
        <v>0.013530092592592594</v>
      </c>
      <c r="J60" s="8">
        <v>0.013877314814814815</v>
      </c>
      <c r="K60" s="8">
        <v>0.014571759259259263</v>
      </c>
      <c r="L60" s="8">
        <v>0.017881944444444436</v>
      </c>
      <c r="M60" s="7">
        <v>54</v>
      </c>
    </row>
    <row r="61" spans="1:13" ht="12.75">
      <c r="A61" s="7">
        <v>56</v>
      </c>
      <c r="B61" s="7" t="s">
        <v>129</v>
      </c>
      <c r="C61" s="7" t="s">
        <v>130</v>
      </c>
      <c r="D61" s="7"/>
      <c r="E61" s="7">
        <v>59</v>
      </c>
      <c r="F61" s="7">
        <v>2004</v>
      </c>
      <c r="G61" s="8">
        <v>0.06153935185185185</v>
      </c>
      <c r="H61" s="9">
        <v>20</v>
      </c>
      <c r="I61" s="8">
        <v>0.014930555555555556</v>
      </c>
      <c r="J61" s="8">
        <v>0.016666666666666663</v>
      </c>
      <c r="K61" s="8">
        <v>0.015011574074074073</v>
      </c>
      <c r="L61" s="8">
        <v>0.014930555555555558</v>
      </c>
      <c r="M61" s="7">
        <v>55</v>
      </c>
    </row>
    <row r="62" spans="1:13" ht="12.75">
      <c r="A62" s="7">
        <v>57</v>
      </c>
      <c r="B62" s="7" t="s">
        <v>131</v>
      </c>
      <c r="C62" s="7" t="s">
        <v>32</v>
      </c>
      <c r="D62" s="7" t="s">
        <v>71</v>
      </c>
      <c r="E62" s="7">
        <v>57</v>
      </c>
      <c r="F62" s="7">
        <v>1958</v>
      </c>
      <c r="G62" s="8">
        <v>0.07681712962962962</v>
      </c>
      <c r="H62" s="9">
        <v>20</v>
      </c>
      <c r="I62" s="8"/>
      <c r="J62" s="7"/>
      <c r="K62" s="7"/>
      <c r="L62" s="7"/>
      <c r="M62" s="7">
        <v>56</v>
      </c>
    </row>
    <row r="63" spans="1:13" ht="12.75">
      <c r="A63" s="7">
        <v>58</v>
      </c>
      <c r="B63" s="7" t="s">
        <v>132</v>
      </c>
      <c r="C63" s="7" t="s">
        <v>48</v>
      </c>
      <c r="D63" s="7" t="s">
        <v>78</v>
      </c>
      <c r="E63" s="7">
        <v>126</v>
      </c>
      <c r="F63" s="7">
        <v>2000</v>
      </c>
      <c r="G63" s="8">
        <v>0.0777662037037037</v>
      </c>
      <c r="H63" s="9">
        <v>20</v>
      </c>
      <c r="I63" s="8">
        <v>0.019641203703703706</v>
      </c>
      <c r="J63" s="8">
        <v>0.017569444444444447</v>
      </c>
      <c r="K63" s="8">
        <v>0.01909722222222221</v>
      </c>
      <c r="L63" s="8">
        <v>0.021458333333333336</v>
      </c>
      <c r="M63" s="7">
        <v>57</v>
      </c>
    </row>
    <row r="64" spans="1:13" ht="12.75">
      <c r="A64" s="7">
        <v>59</v>
      </c>
      <c r="B64" s="7" t="s">
        <v>133</v>
      </c>
      <c r="C64" s="7" t="s">
        <v>73</v>
      </c>
      <c r="D64" s="7" t="s">
        <v>71</v>
      </c>
      <c r="E64" s="7">
        <v>1000</v>
      </c>
      <c r="F64" s="7">
        <v>1991</v>
      </c>
      <c r="G64" s="8">
        <v>0.0809837962962963</v>
      </c>
      <c r="H64" s="9">
        <v>20</v>
      </c>
      <c r="I64" s="8"/>
      <c r="J64" s="7"/>
      <c r="K64" s="7"/>
      <c r="L64" s="7"/>
      <c r="M64" s="7">
        <v>58</v>
      </c>
    </row>
    <row r="65" spans="1:13" ht="12.75">
      <c r="A65" s="7">
        <v>60</v>
      </c>
      <c r="B65" s="7" t="s">
        <v>134</v>
      </c>
      <c r="C65" s="7" t="s">
        <v>50</v>
      </c>
      <c r="D65" s="7"/>
      <c r="E65" s="7">
        <v>6</v>
      </c>
      <c r="F65" s="7"/>
      <c r="G65" s="8">
        <v>0.08703703703703704</v>
      </c>
      <c r="H65" s="9">
        <v>20</v>
      </c>
      <c r="I65" s="8">
        <v>0.021747685185185186</v>
      </c>
      <c r="J65" s="8">
        <v>0.021099537037037038</v>
      </c>
      <c r="K65" s="8">
        <v>0.022002314814814815</v>
      </c>
      <c r="L65" s="8">
        <v>0.0221875</v>
      </c>
      <c r="M65" s="7">
        <v>59</v>
      </c>
    </row>
    <row r="66" spans="1:13" ht="12.75">
      <c r="A66" s="7">
        <v>61</v>
      </c>
      <c r="B66" s="7" t="s">
        <v>77</v>
      </c>
      <c r="C66" s="7" t="s">
        <v>135</v>
      </c>
      <c r="D66" s="7" t="s">
        <v>78</v>
      </c>
      <c r="E66" s="7">
        <v>115</v>
      </c>
      <c r="F66" s="7">
        <v>2001</v>
      </c>
      <c r="G66" s="8">
        <v>0.048483796296296296</v>
      </c>
      <c r="H66" s="9">
        <v>15</v>
      </c>
      <c r="I66" s="8">
        <v>0.015486111111111112</v>
      </c>
      <c r="J66" s="8">
        <v>0.01675925925925926</v>
      </c>
      <c r="K66" s="8">
        <v>0.016238425925925927</v>
      </c>
      <c r="L66" s="7">
        <v>60</v>
      </c>
      <c r="M66" s="10"/>
    </row>
    <row r="67" spans="1:12" ht="12.75">
      <c r="A67" s="7">
        <v>62</v>
      </c>
      <c r="B67" s="7" t="s">
        <v>136</v>
      </c>
      <c r="C67" s="7" t="s">
        <v>73</v>
      </c>
      <c r="D67" s="7" t="s">
        <v>115</v>
      </c>
      <c r="E67" s="7">
        <v>213</v>
      </c>
      <c r="F67" s="7">
        <v>2003</v>
      </c>
      <c r="G67" s="8">
        <v>0.054641203703703706</v>
      </c>
      <c r="H67" s="9">
        <v>15</v>
      </c>
      <c r="I67" s="8">
        <v>0.01659722222222222</v>
      </c>
      <c r="J67" s="8">
        <v>0.01997685185185185</v>
      </c>
      <c r="K67" s="8">
        <v>0.018067129629629634</v>
      </c>
      <c r="L67" s="7">
        <v>61</v>
      </c>
    </row>
    <row r="68" spans="1:12" ht="12.75">
      <c r="A68" s="7">
        <v>63</v>
      </c>
      <c r="B68" s="7" t="s">
        <v>137</v>
      </c>
      <c r="C68" s="7" t="s">
        <v>138</v>
      </c>
      <c r="D68" s="7" t="s">
        <v>36</v>
      </c>
      <c r="E68" s="7">
        <v>444</v>
      </c>
      <c r="F68" s="7">
        <v>2003</v>
      </c>
      <c r="G68" s="8">
        <v>0.05701388888888889</v>
      </c>
      <c r="H68" s="9">
        <v>15</v>
      </c>
      <c r="I68" s="8">
        <v>0.019016203703703705</v>
      </c>
      <c r="J68" s="8">
        <v>0.018993055555555558</v>
      </c>
      <c r="K68" s="8">
        <v>0.019004629629629628</v>
      </c>
      <c r="L68" s="7">
        <v>62</v>
      </c>
    </row>
    <row r="69" spans="1:12" ht="12.75">
      <c r="A69" s="7">
        <v>64</v>
      </c>
      <c r="B69" s="7" t="s">
        <v>139</v>
      </c>
      <c r="C69" s="7" t="s">
        <v>120</v>
      </c>
      <c r="D69" s="7" t="s">
        <v>36</v>
      </c>
      <c r="E69" s="7">
        <v>777</v>
      </c>
      <c r="F69" s="7">
        <v>2003</v>
      </c>
      <c r="G69" s="8">
        <v>0.05701388888888889</v>
      </c>
      <c r="H69" s="9">
        <v>15</v>
      </c>
      <c r="I69" s="8">
        <v>0.01900462962962963</v>
      </c>
      <c r="J69" s="8">
        <v>0.019247685185185184</v>
      </c>
      <c r="K69" s="8">
        <v>0.018761574074074076</v>
      </c>
      <c r="L69" s="7">
        <v>63</v>
      </c>
    </row>
    <row r="70" spans="1:12" ht="12.75">
      <c r="A70" s="7">
        <v>65</v>
      </c>
      <c r="B70" s="7" t="s">
        <v>140</v>
      </c>
      <c r="C70" s="7" t="s">
        <v>141</v>
      </c>
      <c r="D70" s="7"/>
      <c r="E70" s="7">
        <v>207</v>
      </c>
      <c r="F70" s="7">
        <v>2003</v>
      </c>
      <c r="G70" s="8">
        <v>0.06253472222222223</v>
      </c>
      <c r="H70" s="9">
        <v>15</v>
      </c>
      <c r="I70" s="8">
        <v>0.019247685185185184</v>
      </c>
      <c r="J70" s="8">
        <v>0.018784722222222227</v>
      </c>
      <c r="K70" s="8">
        <v>0.024502314814814817</v>
      </c>
      <c r="L70" s="7">
        <v>64</v>
      </c>
    </row>
    <row r="71" spans="1:12" ht="12.75">
      <c r="A71" s="7">
        <v>66</v>
      </c>
      <c r="B71" s="7" t="s">
        <v>142</v>
      </c>
      <c r="C71" s="7" t="s">
        <v>40</v>
      </c>
      <c r="D71" s="7"/>
      <c r="E71" s="7">
        <v>205</v>
      </c>
      <c r="F71" s="7">
        <v>2003</v>
      </c>
      <c r="G71" s="8">
        <v>0.06262731481481482</v>
      </c>
      <c r="H71" s="9">
        <v>15</v>
      </c>
      <c r="I71" s="8">
        <v>0.018935185185185183</v>
      </c>
      <c r="J71" s="8">
        <v>0.019097222222222227</v>
      </c>
      <c r="K71" s="8">
        <v>0.024594907407407406</v>
      </c>
      <c r="L71" s="7">
        <v>65</v>
      </c>
    </row>
    <row r="72" spans="1:12" ht="12.75">
      <c r="A72" s="7">
        <v>67</v>
      </c>
      <c r="B72" s="7" t="s">
        <v>143</v>
      </c>
      <c r="C72" s="7" t="s">
        <v>144</v>
      </c>
      <c r="D72" s="7"/>
      <c r="E72" s="7">
        <v>201</v>
      </c>
      <c r="F72" s="7">
        <v>2005</v>
      </c>
      <c r="G72" s="8">
        <v>0.06268518518518519</v>
      </c>
      <c r="H72" s="9">
        <v>15</v>
      </c>
      <c r="I72" s="8">
        <v>0.018194444444444444</v>
      </c>
      <c r="J72" s="8">
        <v>0.020277777777777777</v>
      </c>
      <c r="K72" s="8">
        <v>0.02421296296296297</v>
      </c>
      <c r="L72" s="7">
        <v>66</v>
      </c>
    </row>
    <row r="73" spans="1:12" ht="12.75">
      <c r="A73" s="7">
        <v>68</v>
      </c>
      <c r="B73" s="7" t="s">
        <v>113</v>
      </c>
      <c r="C73" s="7" t="s">
        <v>32</v>
      </c>
      <c r="D73" s="7" t="s">
        <v>78</v>
      </c>
      <c r="E73" s="7">
        <v>63</v>
      </c>
      <c r="F73" s="7">
        <v>1963</v>
      </c>
      <c r="G73" s="8">
        <v>0.0759837962962963</v>
      </c>
      <c r="H73" s="9">
        <v>15</v>
      </c>
      <c r="I73" s="8">
        <v>0.03813657407407407</v>
      </c>
      <c r="J73" s="8">
        <v>0.01548611111111111</v>
      </c>
      <c r="K73" s="8">
        <v>0.022361111111111116</v>
      </c>
      <c r="L73" s="7">
        <v>67</v>
      </c>
    </row>
    <row r="74" spans="1:12" ht="12.75">
      <c r="A74" s="7">
        <v>69</v>
      </c>
      <c r="B74" s="7" t="s">
        <v>145</v>
      </c>
      <c r="C74" s="7" t="s">
        <v>146</v>
      </c>
      <c r="D74" s="7"/>
      <c r="E74" s="7">
        <v>204</v>
      </c>
      <c r="F74" s="7">
        <v>2004</v>
      </c>
      <c r="G74" s="8">
        <v>0.07768518518518519</v>
      </c>
      <c r="H74" s="9">
        <v>15</v>
      </c>
      <c r="I74" s="8">
        <v>0.03608796296296297</v>
      </c>
      <c r="J74" s="8">
        <v>0.030324074074074066</v>
      </c>
      <c r="K74" s="8">
        <v>0.011273148148148157</v>
      </c>
      <c r="L74" s="7">
        <v>68</v>
      </c>
    </row>
    <row r="75" spans="1:12" ht="12.75">
      <c r="A75" s="7">
        <v>70</v>
      </c>
      <c r="B75" s="7" t="s">
        <v>147</v>
      </c>
      <c r="C75" s="7" t="s">
        <v>120</v>
      </c>
      <c r="D75" s="7" t="s">
        <v>56</v>
      </c>
      <c r="E75" s="7">
        <v>76</v>
      </c>
      <c r="F75" s="7">
        <v>2003</v>
      </c>
      <c r="G75" s="8">
        <v>0.07957175925925926</v>
      </c>
      <c r="H75" s="9">
        <v>15</v>
      </c>
      <c r="I75" s="8">
        <v>0.02508101851851852</v>
      </c>
      <c r="J75" s="8">
        <v>0.02645833333333333</v>
      </c>
      <c r="K75" s="8">
        <v>0.02803240740740741</v>
      </c>
      <c r="L75" s="7">
        <v>69</v>
      </c>
    </row>
    <row r="76" spans="1:12" ht="12.75">
      <c r="A76" s="7">
        <v>71</v>
      </c>
      <c r="B76" s="7" t="s">
        <v>148</v>
      </c>
      <c r="C76" s="7" t="s">
        <v>50</v>
      </c>
      <c r="D76" s="7" t="s">
        <v>42</v>
      </c>
      <c r="E76" s="7">
        <v>235</v>
      </c>
      <c r="F76" s="7">
        <v>2002</v>
      </c>
      <c r="G76" s="8">
        <v>0.08085648148148149</v>
      </c>
      <c r="H76" s="9">
        <v>15</v>
      </c>
      <c r="I76" s="8">
        <v>0.01650462962962963</v>
      </c>
      <c r="J76" s="8">
        <v>0.014050925925925925</v>
      </c>
      <c r="K76" s="8">
        <v>0.03420138888888889</v>
      </c>
      <c r="L76" s="7">
        <v>70</v>
      </c>
    </row>
    <row r="77" spans="1:12" ht="12.75">
      <c r="A77" s="7">
        <v>72</v>
      </c>
      <c r="B77" s="7" t="s">
        <v>149</v>
      </c>
      <c r="C77" s="7" t="s">
        <v>38</v>
      </c>
      <c r="D77" s="7" t="s">
        <v>36</v>
      </c>
      <c r="E77" s="7">
        <v>103</v>
      </c>
      <c r="F77" s="7">
        <v>2000</v>
      </c>
      <c r="G77" s="8">
        <v>0.0838425925925926</v>
      </c>
      <c r="H77" s="9">
        <v>15</v>
      </c>
      <c r="I77" s="8">
        <v>0.023344907407407408</v>
      </c>
      <c r="J77" s="8">
        <v>0.02925925925925926</v>
      </c>
      <c r="K77" s="8">
        <v>0.031238425925925926</v>
      </c>
      <c r="L77" s="7">
        <v>71</v>
      </c>
    </row>
    <row r="78" spans="1:12" ht="12.75">
      <c r="A78" s="7">
        <v>73</v>
      </c>
      <c r="B78" s="7" t="s">
        <v>150</v>
      </c>
      <c r="C78" s="7" t="s">
        <v>73</v>
      </c>
      <c r="D78" s="7" t="s">
        <v>36</v>
      </c>
      <c r="E78" s="7">
        <v>82</v>
      </c>
      <c r="F78" s="7">
        <v>2005</v>
      </c>
      <c r="G78" s="8">
        <v>0.0847800925925926</v>
      </c>
      <c r="H78" s="9">
        <v>15</v>
      </c>
      <c r="I78" s="8">
        <v>0.028356481481481483</v>
      </c>
      <c r="J78" s="8">
        <v>0.029444444444444447</v>
      </c>
      <c r="K78" s="8">
        <v>0.026979166666666672</v>
      </c>
      <c r="L78" s="7">
        <v>72</v>
      </c>
    </row>
    <row r="79" spans="1:12" ht="12.75">
      <c r="A79" s="7">
        <v>74</v>
      </c>
      <c r="B79" s="7" t="s">
        <v>151</v>
      </c>
      <c r="C79" s="7" t="s">
        <v>50</v>
      </c>
      <c r="D79" s="7"/>
      <c r="E79" s="7">
        <v>52</v>
      </c>
      <c r="F79" s="7">
        <v>1949</v>
      </c>
      <c r="G79" s="8">
        <v>0.08599537037037037</v>
      </c>
      <c r="H79" s="9">
        <v>15</v>
      </c>
      <c r="I79" s="8">
        <v>0.02935185185185185</v>
      </c>
      <c r="J79" s="8">
        <v>0.028356481481481483</v>
      </c>
      <c r="K79" s="8">
        <v>0.02828703703703704</v>
      </c>
      <c r="L79" s="7">
        <v>73</v>
      </c>
    </row>
    <row r="80" spans="1:12" ht="12.75">
      <c r="A80" s="7">
        <v>75</v>
      </c>
      <c r="B80" s="7" t="s">
        <v>152</v>
      </c>
      <c r="C80" s="7" t="s">
        <v>141</v>
      </c>
      <c r="D80" s="7" t="s">
        <v>78</v>
      </c>
      <c r="E80" s="7">
        <v>95</v>
      </c>
      <c r="F80" s="7">
        <v>2007</v>
      </c>
      <c r="G80" s="8">
        <v>0.0869212962962963</v>
      </c>
      <c r="H80" s="9">
        <v>15</v>
      </c>
      <c r="I80" s="8">
        <v>0.029108796296296296</v>
      </c>
      <c r="J80" s="8">
        <v>0.0290625</v>
      </c>
      <c r="K80" s="8">
        <v>0.02875</v>
      </c>
      <c r="L80" s="7">
        <v>74</v>
      </c>
    </row>
    <row r="81" spans="1:12" ht="12.75">
      <c r="A81" s="7">
        <v>76</v>
      </c>
      <c r="B81" s="7" t="s">
        <v>153</v>
      </c>
      <c r="C81" s="7" t="s">
        <v>154</v>
      </c>
      <c r="D81" s="7" t="s">
        <v>78</v>
      </c>
      <c r="E81" s="7">
        <v>94</v>
      </c>
      <c r="F81" s="7">
        <v>2002</v>
      </c>
      <c r="G81" s="8">
        <v>0.08783564814814815</v>
      </c>
      <c r="H81" s="9">
        <v>15</v>
      </c>
      <c r="I81" s="8">
        <v>0.01861111111111111</v>
      </c>
      <c r="J81" s="8">
        <v>0.04966435185185185</v>
      </c>
      <c r="K81" s="8">
        <v>0.019560185185185194</v>
      </c>
      <c r="L81" s="7">
        <v>75</v>
      </c>
    </row>
    <row r="82" spans="1:11" ht="12.75">
      <c r="A82" s="7">
        <v>77</v>
      </c>
      <c r="B82" s="7" t="s">
        <v>155</v>
      </c>
      <c r="C82" s="7" t="s">
        <v>112</v>
      </c>
      <c r="D82" s="7" t="s">
        <v>51</v>
      </c>
      <c r="E82" s="7">
        <v>78</v>
      </c>
      <c r="F82" s="7">
        <v>1940</v>
      </c>
      <c r="G82" s="8">
        <v>0.029328703703703704</v>
      </c>
      <c r="H82" s="9">
        <v>10</v>
      </c>
      <c r="I82" s="8">
        <v>0.014490740740740742</v>
      </c>
      <c r="J82" s="8">
        <v>0.014837962962962963</v>
      </c>
      <c r="K82" s="7">
        <v>76</v>
      </c>
    </row>
    <row r="83" spans="1:11" ht="12.75">
      <c r="A83" s="7">
        <v>78</v>
      </c>
      <c r="B83" s="7" t="s">
        <v>156</v>
      </c>
      <c r="C83" s="7" t="s">
        <v>40</v>
      </c>
      <c r="D83" s="7" t="s">
        <v>78</v>
      </c>
      <c r="E83" s="7">
        <v>73</v>
      </c>
      <c r="F83" s="7">
        <v>2007</v>
      </c>
      <c r="G83" s="8">
        <v>0.03802083333333333</v>
      </c>
      <c r="H83" s="9">
        <v>10</v>
      </c>
      <c r="I83" s="8">
        <v>0.02922453703703704</v>
      </c>
      <c r="J83" s="8">
        <v>0.008796296296296292</v>
      </c>
      <c r="K83" s="7">
        <v>77</v>
      </c>
    </row>
    <row r="84" spans="1:11" ht="12.75">
      <c r="A84" s="7">
        <v>79</v>
      </c>
      <c r="B84" s="7" t="s">
        <v>157</v>
      </c>
      <c r="C84" s="7" t="s">
        <v>144</v>
      </c>
      <c r="D84" s="7"/>
      <c r="E84" s="7">
        <v>200</v>
      </c>
      <c r="F84" s="7">
        <v>2004</v>
      </c>
      <c r="G84" s="8">
        <v>0.04693287037037037</v>
      </c>
      <c r="H84" s="9">
        <v>10</v>
      </c>
      <c r="I84" s="8">
        <v>0.02189814814814815</v>
      </c>
      <c r="J84" s="8">
        <v>0.02503472222222222</v>
      </c>
      <c r="K84" s="7">
        <v>78</v>
      </c>
    </row>
    <row r="85" spans="1:11" ht="12.75">
      <c r="A85" s="7">
        <v>80</v>
      </c>
      <c r="B85" s="7" t="s">
        <v>158</v>
      </c>
      <c r="C85" s="7" t="s">
        <v>159</v>
      </c>
      <c r="D85" s="7"/>
      <c r="E85" s="7">
        <v>61</v>
      </c>
      <c r="F85" s="7">
        <v>1954</v>
      </c>
      <c r="G85" s="8">
        <v>0.049108796296296296</v>
      </c>
      <c r="H85" s="9">
        <v>10</v>
      </c>
      <c r="I85" s="8">
        <v>0.026875</v>
      </c>
      <c r="J85" s="8">
        <v>0.022233796296296297</v>
      </c>
      <c r="K85" s="7">
        <v>79</v>
      </c>
    </row>
    <row r="86" spans="1:11" ht="12.75">
      <c r="A86" s="7">
        <v>81</v>
      </c>
      <c r="B86" s="7" t="s">
        <v>160</v>
      </c>
      <c r="C86" s="7" t="s">
        <v>161</v>
      </c>
      <c r="D86" s="7" t="s">
        <v>78</v>
      </c>
      <c r="E86" s="7">
        <v>92</v>
      </c>
      <c r="F86" s="7">
        <v>2008</v>
      </c>
      <c r="G86" s="8">
        <v>0.05465277777777777</v>
      </c>
      <c r="H86" s="9">
        <v>10</v>
      </c>
      <c r="I86" s="8">
        <v>0.026886574074074077</v>
      </c>
      <c r="J86" s="8">
        <v>0.027766203703703696</v>
      </c>
      <c r="K86" s="7">
        <v>80</v>
      </c>
    </row>
    <row r="87" spans="1:11" ht="12.75">
      <c r="A87" s="7">
        <v>82</v>
      </c>
      <c r="B87" s="7" t="s">
        <v>162</v>
      </c>
      <c r="C87" s="7" t="s">
        <v>163</v>
      </c>
      <c r="D87" s="7" t="s">
        <v>78</v>
      </c>
      <c r="E87" s="7">
        <v>66</v>
      </c>
      <c r="F87" s="7">
        <v>2007</v>
      </c>
      <c r="G87" s="8">
        <v>0.05576388888888889</v>
      </c>
      <c r="H87" s="9">
        <v>10</v>
      </c>
      <c r="I87" s="8">
        <v>0.02821759259259259</v>
      </c>
      <c r="J87" s="8">
        <v>0.0275462962962963</v>
      </c>
      <c r="K87" s="7">
        <v>81</v>
      </c>
    </row>
    <row r="88" spans="1:11" ht="12.75">
      <c r="A88" s="7">
        <v>83</v>
      </c>
      <c r="B88" s="7" t="s">
        <v>164</v>
      </c>
      <c r="C88" s="7" t="s">
        <v>35</v>
      </c>
      <c r="D88" s="7"/>
      <c r="E88" s="7">
        <v>58</v>
      </c>
      <c r="F88" s="7">
        <v>1942</v>
      </c>
      <c r="G88" s="8">
        <v>0.05655092592592592</v>
      </c>
      <c r="H88" s="9">
        <v>10</v>
      </c>
      <c r="I88" s="8">
        <v>0.027685185185185188</v>
      </c>
      <c r="J88" s="8">
        <v>0.028865740740740733</v>
      </c>
      <c r="K88" s="7">
        <v>82</v>
      </c>
    </row>
    <row r="89" spans="1:11" ht="12.75">
      <c r="A89" s="7">
        <v>84</v>
      </c>
      <c r="B89" s="7" t="s">
        <v>72</v>
      </c>
      <c r="C89" s="7" t="s">
        <v>102</v>
      </c>
      <c r="D89" s="7"/>
      <c r="E89" s="7">
        <v>75</v>
      </c>
      <c r="F89" s="7">
        <v>2006</v>
      </c>
      <c r="G89" s="8">
        <v>0.07047453703703704</v>
      </c>
      <c r="H89" s="9">
        <v>10</v>
      </c>
      <c r="I89" s="8">
        <v>0.03328703703703704</v>
      </c>
      <c r="J89" s="8">
        <v>0.0371875</v>
      </c>
      <c r="K89" s="7">
        <v>83</v>
      </c>
    </row>
    <row r="90" spans="1:11" ht="12.75">
      <c r="A90" s="7">
        <v>85</v>
      </c>
      <c r="B90" s="7" t="s">
        <v>164</v>
      </c>
      <c r="C90" s="7" t="s">
        <v>165</v>
      </c>
      <c r="D90" s="7"/>
      <c r="E90" s="7">
        <v>54</v>
      </c>
      <c r="F90" s="7">
        <v>2012</v>
      </c>
      <c r="G90" s="8">
        <v>0.09155092592592594</v>
      </c>
      <c r="H90" s="9">
        <v>10</v>
      </c>
      <c r="I90" s="8">
        <v>0.08111111111111112</v>
      </c>
      <c r="J90" s="8">
        <v>0.010439814814814818</v>
      </c>
      <c r="K90" s="7">
        <v>84</v>
      </c>
    </row>
    <row r="91" spans="1:11" ht="12.75">
      <c r="A91" s="7">
        <v>86</v>
      </c>
      <c r="B91" s="7" t="s">
        <v>166</v>
      </c>
      <c r="C91" s="7" t="s">
        <v>48</v>
      </c>
      <c r="D91" s="7"/>
      <c r="E91" s="7">
        <v>229</v>
      </c>
      <c r="F91" s="7">
        <v>2008</v>
      </c>
      <c r="G91" s="8">
        <v>0.10501157407407408</v>
      </c>
      <c r="H91" s="9">
        <v>10</v>
      </c>
      <c r="I91" s="8">
        <v>0.027523148148148147</v>
      </c>
      <c r="J91" s="8">
        <v>0.07748842592592593</v>
      </c>
      <c r="K91" s="7">
        <v>85</v>
      </c>
    </row>
    <row r="92" spans="1:10" ht="12.75">
      <c r="A92" s="7">
        <v>87</v>
      </c>
      <c r="B92" s="7" t="s">
        <v>167</v>
      </c>
      <c r="C92" s="7" t="s">
        <v>32</v>
      </c>
      <c r="D92" s="7"/>
      <c r="E92" s="7">
        <v>222</v>
      </c>
      <c r="F92" s="7">
        <v>1977</v>
      </c>
      <c r="G92" s="8">
        <v>0.018645833333333334</v>
      </c>
      <c r="H92" s="9">
        <v>5</v>
      </c>
      <c r="I92" s="8">
        <v>0.018645833333333334</v>
      </c>
      <c r="J92" s="7">
        <v>96</v>
      </c>
    </row>
    <row r="93" spans="1:10" ht="12.75">
      <c r="A93" s="7">
        <v>88</v>
      </c>
      <c r="B93" s="7" t="s">
        <v>168</v>
      </c>
      <c r="C93" s="7" t="s">
        <v>59</v>
      </c>
      <c r="D93" s="7" t="s">
        <v>51</v>
      </c>
      <c r="E93" s="7">
        <v>209</v>
      </c>
      <c r="F93" s="7">
        <v>1965</v>
      </c>
      <c r="G93" s="8">
        <v>0.01943287037037037</v>
      </c>
      <c r="H93" s="9">
        <v>5</v>
      </c>
      <c r="I93" s="8">
        <v>0.01943287037037037</v>
      </c>
      <c r="J93" s="7">
        <v>87</v>
      </c>
    </row>
    <row r="94" spans="1:10" ht="12.75">
      <c r="A94" s="7">
        <v>89</v>
      </c>
      <c r="B94" s="7" t="s">
        <v>169</v>
      </c>
      <c r="C94" s="7" t="s">
        <v>50</v>
      </c>
      <c r="D94" s="7" t="s">
        <v>78</v>
      </c>
      <c r="E94" s="7">
        <v>136</v>
      </c>
      <c r="F94" s="7">
        <v>2003</v>
      </c>
      <c r="G94" s="8">
        <v>0.019849537037037037</v>
      </c>
      <c r="H94" s="9">
        <v>5</v>
      </c>
      <c r="I94" s="8">
        <v>0.019849537037037037</v>
      </c>
      <c r="J94" s="7">
        <v>88</v>
      </c>
    </row>
    <row r="95" spans="1:10" ht="12.75">
      <c r="A95" s="7">
        <v>90</v>
      </c>
      <c r="B95" s="7" t="s">
        <v>132</v>
      </c>
      <c r="C95" s="7" t="s">
        <v>170</v>
      </c>
      <c r="D95" s="7" t="s">
        <v>78</v>
      </c>
      <c r="E95" s="7">
        <v>97</v>
      </c>
      <c r="F95" s="7">
        <v>2006</v>
      </c>
      <c r="G95" s="8">
        <v>0.02297453703703704</v>
      </c>
      <c r="H95" s="9">
        <v>5</v>
      </c>
      <c r="I95" s="8">
        <v>0.02297453703703704</v>
      </c>
      <c r="J95" s="7">
        <v>89</v>
      </c>
    </row>
    <row r="96" spans="1:10" ht="12.75">
      <c r="A96" s="7">
        <v>91</v>
      </c>
      <c r="B96" s="7" t="s">
        <v>171</v>
      </c>
      <c r="C96" s="7" t="s">
        <v>48</v>
      </c>
      <c r="D96" s="7" t="s">
        <v>78</v>
      </c>
      <c r="E96" s="7">
        <v>96</v>
      </c>
      <c r="F96" s="7">
        <v>2006</v>
      </c>
      <c r="G96" s="8">
        <v>0.026354166666666668</v>
      </c>
      <c r="H96" s="9">
        <v>5</v>
      </c>
      <c r="I96" s="8">
        <v>0.026354166666666668</v>
      </c>
      <c r="J96" s="7">
        <v>90</v>
      </c>
    </row>
    <row r="97" spans="1:10" ht="12.75">
      <c r="A97" s="7">
        <v>92</v>
      </c>
      <c r="B97" s="7" t="s">
        <v>152</v>
      </c>
      <c r="C97" s="7" t="s">
        <v>141</v>
      </c>
      <c r="D97" s="7"/>
      <c r="E97" s="7">
        <v>72</v>
      </c>
      <c r="F97" s="7">
        <v>2007</v>
      </c>
      <c r="G97" s="8">
        <v>0.026400462962962962</v>
      </c>
      <c r="H97" s="9">
        <v>5</v>
      </c>
      <c r="I97" s="8">
        <v>0.026400462962962962</v>
      </c>
      <c r="J97" s="7">
        <v>91</v>
      </c>
    </row>
    <row r="98" spans="1:10" ht="12.75">
      <c r="A98" s="7">
        <v>93</v>
      </c>
      <c r="B98" s="7" t="s">
        <v>172</v>
      </c>
      <c r="C98" s="7" t="s">
        <v>173</v>
      </c>
      <c r="D98" s="7" t="s">
        <v>78</v>
      </c>
      <c r="E98" s="7">
        <v>99</v>
      </c>
      <c r="F98" s="7">
        <v>2007</v>
      </c>
      <c r="G98" s="8">
        <v>0.030011574074074076</v>
      </c>
      <c r="H98" s="9">
        <v>5</v>
      </c>
      <c r="I98" s="8">
        <v>0.030011574074074076</v>
      </c>
      <c r="J98" s="7">
        <v>92</v>
      </c>
    </row>
    <row r="99" spans="1:10" ht="12.75">
      <c r="A99" s="7">
        <v>94</v>
      </c>
      <c r="B99" s="7" t="s">
        <v>174</v>
      </c>
      <c r="C99" s="7" t="s">
        <v>175</v>
      </c>
      <c r="D99" s="7" t="s">
        <v>51</v>
      </c>
      <c r="E99" s="7">
        <v>208</v>
      </c>
      <c r="F99" s="7">
        <v>1998</v>
      </c>
      <c r="G99" s="8">
        <v>0.030011574074074076</v>
      </c>
      <c r="H99" s="9">
        <v>5</v>
      </c>
      <c r="I99" s="8">
        <v>0.030011574074074076</v>
      </c>
      <c r="J99" s="7">
        <v>93</v>
      </c>
    </row>
    <row r="100" spans="1:10" ht="12.75">
      <c r="A100" s="7">
        <v>95</v>
      </c>
      <c r="B100" s="7" t="s">
        <v>132</v>
      </c>
      <c r="C100" s="7" t="s">
        <v>61</v>
      </c>
      <c r="D100" s="7" t="s">
        <v>78</v>
      </c>
      <c r="E100" s="7">
        <v>93</v>
      </c>
      <c r="F100" s="7">
        <v>2005</v>
      </c>
      <c r="G100" s="8">
        <v>0.030115740740740738</v>
      </c>
      <c r="H100" s="9">
        <v>5</v>
      </c>
      <c r="I100" s="8">
        <v>0.030115740740740738</v>
      </c>
      <c r="J100" s="7">
        <v>94</v>
      </c>
    </row>
    <row r="101" spans="1:10" ht="12.75">
      <c r="A101" s="7">
        <v>96</v>
      </c>
      <c r="B101" s="7" t="s">
        <v>176</v>
      </c>
      <c r="C101" s="7" t="s">
        <v>38</v>
      </c>
      <c r="D101" s="7" t="s">
        <v>177</v>
      </c>
      <c r="E101" s="7">
        <v>219</v>
      </c>
      <c r="F101" s="7">
        <v>1973</v>
      </c>
      <c r="G101" s="8">
        <v>0.03200231481481482</v>
      </c>
      <c r="H101" s="9">
        <v>5</v>
      </c>
      <c r="I101" s="8">
        <v>0.03200231481481482</v>
      </c>
      <c r="J101" s="7">
        <v>95</v>
      </c>
    </row>
    <row r="102" spans="1:10" ht="12.75">
      <c r="A102" s="7">
        <v>97</v>
      </c>
      <c r="B102" s="7" t="s">
        <v>178</v>
      </c>
      <c r="C102" s="7" t="s">
        <v>117</v>
      </c>
      <c r="D102" s="7" t="s">
        <v>36</v>
      </c>
      <c r="E102" s="7">
        <v>345</v>
      </c>
      <c r="F102" s="7">
        <v>2006</v>
      </c>
      <c r="G102" s="8">
        <v>0.034305555555555554</v>
      </c>
      <c r="H102" s="9">
        <v>5</v>
      </c>
      <c r="I102" s="8">
        <v>0.034305555555555554</v>
      </c>
      <c r="J102" s="7">
        <v>96</v>
      </c>
    </row>
    <row r="103" spans="1:10" ht="12.75">
      <c r="A103" s="7">
        <v>98</v>
      </c>
      <c r="B103" s="7" t="s">
        <v>179</v>
      </c>
      <c r="C103" s="7" t="s">
        <v>180</v>
      </c>
      <c r="D103" s="7"/>
      <c r="E103" s="7">
        <v>505</v>
      </c>
      <c r="F103" s="7">
        <v>1949</v>
      </c>
      <c r="G103" s="8">
        <v>0.03895833333333334</v>
      </c>
      <c r="H103" s="9">
        <v>5</v>
      </c>
      <c r="I103" s="8">
        <v>0.03895833333333334</v>
      </c>
      <c r="J103" s="7">
        <v>97</v>
      </c>
    </row>
    <row r="104" spans="1:10" ht="12.75">
      <c r="A104" s="7">
        <v>99</v>
      </c>
      <c r="B104" s="7" t="s">
        <v>181</v>
      </c>
      <c r="C104" s="7" t="s">
        <v>104</v>
      </c>
      <c r="D104" s="7"/>
      <c r="E104" s="7">
        <v>74</v>
      </c>
      <c r="F104" s="7">
        <v>2008</v>
      </c>
      <c r="G104" s="8">
        <v>0.05202546296296296</v>
      </c>
      <c r="H104" s="9">
        <v>5</v>
      </c>
      <c r="I104" s="8">
        <v>0.05202546296296296</v>
      </c>
      <c r="J104" s="7">
        <v>98</v>
      </c>
    </row>
    <row r="105" spans="1:10" ht="12.75">
      <c r="A105" s="7">
        <v>100</v>
      </c>
      <c r="B105" s="7" t="s">
        <v>176</v>
      </c>
      <c r="C105" s="7" t="s">
        <v>61</v>
      </c>
      <c r="D105" s="7" t="s">
        <v>177</v>
      </c>
      <c r="E105" s="7">
        <v>221</v>
      </c>
      <c r="F105" s="7">
        <v>2006</v>
      </c>
      <c r="G105" s="8">
        <v>0.06951388888888889</v>
      </c>
      <c r="H105" s="9">
        <v>5</v>
      </c>
      <c r="I105" s="8">
        <v>0.06951388888888889</v>
      </c>
      <c r="J105" s="7">
        <v>99</v>
      </c>
    </row>
    <row r="108" spans="2:21" s="6" customFormat="1" ht="12.75">
      <c r="B108" s="4" t="s">
        <v>2</v>
      </c>
      <c r="C108" s="4" t="s">
        <v>3</v>
      </c>
      <c r="D108" s="4" t="s">
        <v>4</v>
      </c>
      <c r="E108" s="4" t="s">
        <v>5</v>
      </c>
      <c r="F108" s="4" t="s">
        <v>6</v>
      </c>
      <c r="G108" s="4" t="s">
        <v>7</v>
      </c>
      <c r="H108" s="5" t="s">
        <v>8</v>
      </c>
      <c r="I108" s="4" t="s">
        <v>9</v>
      </c>
      <c r="J108" s="4" t="s">
        <v>10</v>
      </c>
      <c r="K108" s="4" t="s">
        <v>11</v>
      </c>
      <c r="L108" s="4" t="s">
        <v>12</v>
      </c>
      <c r="M108" s="4" t="s">
        <v>13</v>
      </c>
      <c r="N108" s="4" t="s">
        <v>14</v>
      </c>
      <c r="O108" s="4" t="s">
        <v>15</v>
      </c>
      <c r="P108" s="4" t="s">
        <v>16</v>
      </c>
      <c r="Q108" s="4" t="s">
        <v>17</v>
      </c>
      <c r="R108" s="4" t="s">
        <v>18</v>
      </c>
      <c r="S108" s="4" t="s">
        <v>19</v>
      </c>
      <c r="T108" s="4" t="s">
        <v>20</v>
      </c>
      <c r="U108" s="4"/>
    </row>
    <row r="109" spans="1:22" ht="12.75">
      <c r="A109" s="7">
        <v>1</v>
      </c>
      <c r="B109" s="7" t="s">
        <v>182</v>
      </c>
      <c r="C109" s="7" t="s">
        <v>183</v>
      </c>
      <c r="D109" s="7"/>
      <c r="E109" s="7">
        <v>64</v>
      </c>
      <c r="F109" s="7">
        <v>1963</v>
      </c>
      <c r="G109" s="8">
        <v>0.22185185185185186</v>
      </c>
      <c r="H109" s="9">
        <f>12*5</f>
        <v>60</v>
      </c>
      <c r="I109" s="8">
        <v>0.019699074074074074</v>
      </c>
      <c r="J109" s="8">
        <v>0.0184375</v>
      </c>
      <c r="K109" s="8">
        <v>0.019340277777777783</v>
      </c>
      <c r="L109" s="8">
        <v>0.01971064814814815</v>
      </c>
      <c r="M109" s="8">
        <v>0.02162037037037036</v>
      </c>
      <c r="N109" s="8">
        <v>0.0196875</v>
      </c>
      <c r="O109" s="8">
        <v>0.006655092592592601</v>
      </c>
      <c r="P109" s="8">
        <v>0.014733796296296287</v>
      </c>
      <c r="Q109" s="8">
        <v>0.019791666666666652</v>
      </c>
      <c r="R109" s="8">
        <v>0.020370370370370372</v>
      </c>
      <c r="S109" s="8">
        <v>0.02226851851851855</v>
      </c>
      <c r="T109" s="8">
        <v>0.01953703703703702</v>
      </c>
      <c r="U109" s="8">
        <v>0.22185185185185186</v>
      </c>
      <c r="V109" s="1">
        <v>1</v>
      </c>
    </row>
    <row r="110" spans="1:21" ht="12.75">
      <c r="A110" s="7">
        <v>2</v>
      </c>
      <c r="B110" s="7" t="s">
        <v>184</v>
      </c>
      <c r="C110" s="7" t="s">
        <v>185</v>
      </c>
      <c r="D110" s="7"/>
      <c r="E110" s="7">
        <v>62</v>
      </c>
      <c r="F110" s="7">
        <v>1960</v>
      </c>
      <c r="G110" s="8">
        <v>0.22186342592592592</v>
      </c>
      <c r="H110" s="9">
        <f>11*5</f>
        <v>55</v>
      </c>
      <c r="I110" s="8">
        <v>0.019699074074074074</v>
      </c>
      <c r="J110" s="8">
        <v>0.018495370370370367</v>
      </c>
      <c r="K110" s="8">
        <v>0.01932870370370371</v>
      </c>
      <c r="L110" s="8">
        <v>0.020393518518518526</v>
      </c>
      <c r="M110" s="8">
        <v>0.02089120370370369</v>
      </c>
      <c r="N110" s="8">
        <v>0.01972222222222221</v>
      </c>
      <c r="O110" s="8">
        <v>0.021388888888888916</v>
      </c>
      <c r="P110" s="8">
        <v>0.019780092592592585</v>
      </c>
      <c r="Q110" s="8">
        <v>0.020370370370370344</v>
      </c>
      <c r="R110" s="8">
        <v>0.022256944444444454</v>
      </c>
      <c r="S110" s="8">
        <v>0.019537037037037047</v>
      </c>
      <c r="T110" s="7">
        <v>2</v>
      </c>
      <c r="U110" s="7"/>
    </row>
    <row r="111" spans="1:20" ht="12.75">
      <c r="A111" s="7">
        <v>3</v>
      </c>
      <c r="B111" s="7" t="s">
        <v>186</v>
      </c>
      <c r="C111" s="7" t="s">
        <v>187</v>
      </c>
      <c r="D111" s="7" t="s">
        <v>51</v>
      </c>
      <c r="E111" s="7">
        <v>232</v>
      </c>
      <c r="F111" s="7">
        <v>1972</v>
      </c>
      <c r="G111" s="8">
        <v>0.17128472222222224</v>
      </c>
      <c r="H111" s="9">
        <f>9*5</f>
        <v>45</v>
      </c>
      <c r="I111" s="8">
        <v>0.01792824074074074</v>
      </c>
      <c r="J111" s="8">
        <v>0.016689814814814814</v>
      </c>
      <c r="K111" s="8">
        <v>0.01679398148148148</v>
      </c>
      <c r="L111" s="8">
        <v>0.016030092592592596</v>
      </c>
      <c r="M111" s="8">
        <v>0.01724537037037037</v>
      </c>
      <c r="N111" s="8">
        <v>0.02414351851851852</v>
      </c>
      <c r="O111" s="8">
        <v>0.01685185185185184</v>
      </c>
      <c r="P111" s="8">
        <v>0.017916666666666678</v>
      </c>
      <c r="Q111" s="8">
        <v>0.01777777777777778</v>
      </c>
      <c r="R111" s="8">
        <v>0.01681712962962964</v>
      </c>
      <c r="S111" s="1">
        <v>3</v>
      </c>
      <c r="T111" s="11"/>
    </row>
    <row r="112" spans="1:17" ht="12.75">
      <c r="A112" s="7">
        <v>4</v>
      </c>
      <c r="B112" s="7" t="s">
        <v>188</v>
      </c>
      <c r="C112" s="7" t="s">
        <v>189</v>
      </c>
      <c r="D112" s="7" t="s">
        <v>190</v>
      </c>
      <c r="E112" s="7">
        <v>29</v>
      </c>
      <c r="F112" s="7">
        <v>1981</v>
      </c>
      <c r="G112" s="8">
        <v>0.10515046296296297</v>
      </c>
      <c r="H112" s="9">
        <f>8*5</f>
        <v>40</v>
      </c>
      <c r="I112" s="8">
        <v>0.010208333333333333</v>
      </c>
      <c r="J112" s="8">
        <v>0.013611111111111112</v>
      </c>
      <c r="K112" s="8">
        <v>0.012384259259259258</v>
      </c>
      <c r="L112" s="8">
        <v>0.01611111111111111</v>
      </c>
      <c r="M112" s="8">
        <v>0.014178240740740741</v>
      </c>
      <c r="N112" s="8">
        <v>0.01247685185185185</v>
      </c>
      <c r="O112" s="8">
        <v>0.011817129629629636</v>
      </c>
      <c r="P112" s="8">
        <v>0.014363425925925932</v>
      </c>
      <c r="Q112" s="7">
        <v>4</v>
      </c>
    </row>
    <row r="113" spans="1:17" ht="12.75">
      <c r="A113" s="7">
        <v>5</v>
      </c>
      <c r="B113" s="7" t="s">
        <v>191</v>
      </c>
      <c r="C113" s="7" t="s">
        <v>192</v>
      </c>
      <c r="D113" s="7" t="s">
        <v>78</v>
      </c>
      <c r="E113" s="7">
        <v>109</v>
      </c>
      <c r="F113" s="7">
        <v>1964</v>
      </c>
      <c r="G113" s="8">
        <v>0.11584490740740742</v>
      </c>
      <c r="H113" s="9">
        <v>40</v>
      </c>
      <c r="I113" s="8">
        <v>0.014108796296296295</v>
      </c>
      <c r="J113" s="8">
        <v>0.015150462962962965</v>
      </c>
      <c r="K113" s="8">
        <v>0.013726851851851855</v>
      </c>
      <c r="L113" s="8">
        <v>0.013912037037037035</v>
      </c>
      <c r="M113" s="8">
        <v>0.013946759259259263</v>
      </c>
      <c r="N113" s="8">
        <v>0.01383101851851852</v>
      </c>
      <c r="O113" s="8">
        <v>0.014745370370370367</v>
      </c>
      <c r="P113" s="8">
        <v>0.016423611111111125</v>
      </c>
      <c r="Q113" s="7">
        <v>5</v>
      </c>
    </row>
    <row r="114" spans="1:16" ht="12.75">
      <c r="A114" s="7">
        <v>6</v>
      </c>
      <c r="B114" s="7" t="s">
        <v>193</v>
      </c>
      <c r="C114" s="7" t="s">
        <v>194</v>
      </c>
      <c r="D114" s="7" t="s">
        <v>78</v>
      </c>
      <c r="E114" s="7">
        <v>143</v>
      </c>
      <c r="F114" s="7">
        <v>1986</v>
      </c>
      <c r="G114" s="8">
        <v>0.10381944444444445</v>
      </c>
      <c r="H114" s="9">
        <f>7*5</f>
        <v>35</v>
      </c>
      <c r="I114" s="8">
        <v>0.014664351851851852</v>
      </c>
      <c r="J114" s="8">
        <v>0.013854166666666671</v>
      </c>
      <c r="K114" s="8">
        <v>0.013865740740740738</v>
      </c>
      <c r="L114" s="8">
        <v>0.01430555555555555</v>
      </c>
      <c r="M114" s="8">
        <v>0.01424768518518519</v>
      </c>
      <c r="N114" s="8">
        <v>0.014930555555555558</v>
      </c>
      <c r="O114" s="8">
        <v>0.01795138888888889</v>
      </c>
      <c r="P114" s="1">
        <v>6</v>
      </c>
    </row>
    <row r="115" spans="1:16" ht="12.75">
      <c r="A115" s="7">
        <v>7</v>
      </c>
      <c r="B115" s="7" t="s">
        <v>195</v>
      </c>
      <c r="C115" s="7" t="s">
        <v>196</v>
      </c>
      <c r="D115" s="7" t="s">
        <v>76</v>
      </c>
      <c r="E115" s="7">
        <v>35</v>
      </c>
      <c r="F115" s="7">
        <v>1982</v>
      </c>
      <c r="G115" s="8">
        <v>0.1156712962962963</v>
      </c>
      <c r="H115" s="9">
        <v>35</v>
      </c>
      <c r="I115" s="8">
        <v>0.015925925925925927</v>
      </c>
      <c r="J115" s="8">
        <v>0.015509259259259257</v>
      </c>
      <c r="K115" s="8">
        <v>0.01697916666666667</v>
      </c>
      <c r="L115" s="8">
        <v>0.015787037037037037</v>
      </c>
      <c r="M115" s="8">
        <v>0.016990740740740737</v>
      </c>
      <c r="N115" s="8">
        <v>0.018194444444444444</v>
      </c>
      <c r="O115" s="8">
        <v>0.016284722222222228</v>
      </c>
      <c r="P115" s="1">
        <v>7</v>
      </c>
    </row>
    <row r="116" spans="1:15" ht="12.75">
      <c r="A116" s="7">
        <v>8</v>
      </c>
      <c r="B116" s="7" t="s">
        <v>197</v>
      </c>
      <c r="C116" s="7" t="s">
        <v>198</v>
      </c>
      <c r="D116" s="7" t="s">
        <v>36</v>
      </c>
      <c r="E116" s="7">
        <v>999</v>
      </c>
      <c r="F116" s="7">
        <v>1999</v>
      </c>
      <c r="G116" s="8">
        <v>0.10964120370370371</v>
      </c>
      <c r="H116" s="9">
        <f>6*5</f>
        <v>30</v>
      </c>
      <c r="I116" s="8">
        <v>0.01667824074074074</v>
      </c>
      <c r="J116" s="8">
        <v>0.017604166666666667</v>
      </c>
      <c r="K116" s="8">
        <v>0.018344907407407407</v>
      </c>
      <c r="L116" s="8">
        <v>0.017511574074074075</v>
      </c>
      <c r="M116" s="8">
        <v>0.019861111111111107</v>
      </c>
      <c r="N116" s="8">
        <v>0.019641203703703716</v>
      </c>
      <c r="O116" s="7">
        <v>8</v>
      </c>
    </row>
    <row r="117" spans="1:15" ht="12.75">
      <c r="A117" s="7">
        <v>9</v>
      </c>
      <c r="B117" s="7" t="s">
        <v>199</v>
      </c>
      <c r="C117" s="7" t="s">
        <v>200</v>
      </c>
      <c r="D117" s="7" t="s">
        <v>51</v>
      </c>
      <c r="E117" s="7">
        <v>203</v>
      </c>
      <c r="F117" s="7">
        <v>1956</v>
      </c>
      <c r="G117" s="8">
        <v>0.11086805555555555</v>
      </c>
      <c r="H117" s="9">
        <v>30</v>
      </c>
      <c r="I117" s="8">
        <v>0.013796296296296298</v>
      </c>
      <c r="J117" s="8">
        <v>0.020243055555555556</v>
      </c>
      <c r="K117" s="8">
        <v>0.014027777777777778</v>
      </c>
      <c r="L117" s="8"/>
      <c r="M117" s="8"/>
      <c r="N117" s="8">
        <v>0.020069444444444445</v>
      </c>
      <c r="O117" s="7">
        <v>9</v>
      </c>
    </row>
    <row r="118" spans="1:14" ht="12.75">
      <c r="A118" s="7">
        <v>10</v>
      </c>
      <c r="B118" s="7" t="s">
        <v>201</v>
      </c>
      <c r="C118" s="7" t="s">
        <v>196</v>
      </c>
      <c r="D118" s="7" t="s">
        <v>78</v>
      </c>
      <c r="E118" s="7">
        <v>65</v>
      </c>
      <c r="F118" s="7">
        <v>1980</v>
      </c>
      <c r="G118" s="8">
        <v>0.07686342592592592</v>
      </c>
      <c r="H118" s="9">
        <v>25</v>
      </c>
      <c r="I118" s="8">
        <v>0.014722222222222222</v>
      </c>
      <c r="J118" s="8">
        <v>0.014826388888888887</v>
      </c>
      <c r="K118" s="8">
        <v>0.015335648148148154</v>
      </c>
      <c r="L118" s="8">
        <v>0.015439814814814816</v>
      </c>
      <c r="M118" s="8">
        <v>0.01653935185185184</v>
      </c>
      <c r="N118" s="7">
        <v>10</v>
      </c>
    </row>
    <row r="119" spans="1:14" ht="12.75">
      <c r="A119" s="7">
        <v>11</v>
      </c>
      <c r="B119" s="7" t="s">
        <v>202</v>
      </c>
      <c r="C119" s="7" t="s">
        <v>203</v>
      </c>
      <c r="D119" s="7" t="s">
        <v>204</v>
      </c>
      <c r="E119" s="7">
        <v>233</v>
      </c>
      <c r="F119" s="7">
        <v>2000</v>
      </c>
      <c r="G119" s="8">
        <v>0.10619212962962964</v>
      </c>
      <c r="H119" s="9">
        <v>25</v>
      </c>
      <c r="I119" s="8">
        <v>0.020590277777777777</v>
      </c>
      <c r="J119" s="8">
        <v>0.02136574074074074</v>
      </c>
      <c r="K119" s="8">
        <v>0.019988425925925923</v>
      </c>
      <c r="L119" s="8">
        <v>0.022280092592592587</v>
      </c>
      <c r="M119" s="8">
        <v>0.021967592592592608</v>
      </c>
      <c r="N119" s="7">
        <v>11</v>
      </c>
    </row>
    <row r="120" spans="1:14" ht="12.75">
      <c r="A120" s="7">
        <v>12</v>
      </c>
      <c r="B120" s="7" t="s">
        <v>205</v>
      </c>
      <c r="C120" s="7" t="s">
        <v>189</v>
      </c>
      <c r="D120" s="7" t="s">
        <v>36</v>
      </c>
      <c r="E120" s="7">
        <v>238</v>
      </c>
      <c r="F120" s="7">
        <v>2001</v>
      </c>
      <c r="G120" s="8">
        <v>0.24871527777777777</v>
      </c>
      <c r="H120" s="9">
        <v>25</v>
      </c>
      <c r="I120" s="8">
        <v>0.15905092592592593</v>
      </c>
      <c r="J120" s="8">
        <v>0.020567129629629616</v>
      </c>
      <c r="K120" s="8">
        <v>0.02186342592592594</v>
      </c>
      <c r="L120" s="8">
        <v>0.02215277777777777</v>
      </c>
      <c r="M120" s="8">
        <v>0.025081018518518516</v>
      </c>
      <c r="N120" s="7">
        <v>12</v>
      </c>
    </row>
    <row r="121" spans="1:13" ht="12.75">
      <c r="A121" s="7">
        <v>13</v>
      </c>
      <c r="B121" s="7" t="s">
        <v>206</v>
      </c>
      <c r="C121" s="7" t="s">
        <v>207</v>
      </c>
      <c r="D121" s="7" t="s">
        <v>78</v>
      </c>
      <c r="E121" s="7">
        <v>104</v>
      </c>
      <c r="F121" s="7">
        <v>2000</v>
      </c>
      <c r="G121" s="8">
        <v>0.063125</v>
      </c>
      <c r="H121" s="9">
        <v>20</v>
      </c>
      <c r="I121" s="8">
        <v>0.015497685185185186</v>
      </c>
      <c r="J121" s="8">
        <v>0.015567129629629627</v>
      </c>
      <c r="K121" s="8">
        <v>0.01606481481481482</v>
      </c>
      <c r="L121" s="8">
        <v>0.015995370370370368</v>
      </c>
      <c r="M121" s="7">
        <v>14</v>
      </c>
    </row>
    <row r="122" spans="1:13" ht="12.75">
      <c r="A122" s="7">
        <v>14</v>
      </c>
      <c r="B122" s="7" t="s">
        <v>206</v>
      </c>
      <c r="C122" s="7" t="s">
        <v>208</v>
      </c>
      <c r="D122" s="7"/>
      <c r="E122" s="7">
        <v>210</v>
      </c>
      <c r="F122" s="7">
        <v>1981</v>
      </c>
      <c r="G122" s="8">
        <v>0.07097222222222223</v>
      </c>
      <c r="H122" s="9">
        <v>20</v>
      </c>
      <c r="I122" s="8">
        <v>0.017488425925925925</v>
      </c>
      <c r="J122" s="8">
        <v>0.01689814814814815</v>
      </c>
      <c r="K122" s="8">
        <v>0.016365740740740736</v>
      </c>
      <c r="L122" s="8">
        <v>0.020219907407407416</v>
      </c>
      <c r="M122" s="7">
        <v>15</v>
      </c>
    </row>
    <row r="123" spans="1:13" ht="12.75">
      <c r="A123" s="7">
        <v>15</v>
      </c>
      <c r="B123" s="7" t="s">
        <v>209</v>
      </c>
      <c r="C123" s="7" t="s">
        <v>196</v>
      </c>
      <c r="D123" s="7" t="s">
        <v>204</v>
      </c>
      <c r="E123" s="7">
        <v>234</v>
      </c>
      <c r="F123" s="7">
        <v>2000</v>
      </c>
      <c r="G123" s="8">
        <v>0.09140046296296296</v>
      </c>
      <c r="H123" s="9">
        <v>20</v>
      </c>
      <c r="I123" s="8">
        <v>0.02199074074074074</v>
      </c>
      <c r="J123" s="8">
        <v>0.022314814814814808</v>
      </c>
      <c r="K123" s="8">
        <v>0.02342592592592594</v>
      </c>
      <c r="L123" s="8">
        <v>0.02366898148148147</v>
      </c>
      <c r="M123" s="7">
        <v>16</v>
      </c>
    </row>
    <row r="124" spans="1:12" ht="12.75">
      <c r="A124" s="7">
        <v>16</v>
      </c>
      <c r="B124" s="7" t="s">
        <v>191</v>
      </c>
      <c r="C124" s="7" t="s">
        <v>189</v>
      </c>
      <c r="D124" s="7" t="s">
        <v>78</v>
      </c>
      <c r="E124" s="7">
        <v>100</v>
      </c>
      <c r="F124" s="7">
        <v>2001</v>
      </c>
      <c r="G124" s="8">
        <v>0.04487268518518519</v>
      </c>
      <c r="H124" s="9">
        <v>15</v>
      </c>
      <c r="I124" s="8">
        <v>0.014074074074074074</v>
      </c>
      <c r="J124" s="8">
        <v>0.015185185185185185</v>
      </c>
      <c r="K124" s="8">
        <v>0.01561342592592593</v>
      </c>
      <c r="L124" s="7">
        <v>17</v>
      </c>
    </row>
    <row r="125" spans="1:12" ht="12.75">
      <c r="A125" s="7">
        <v>17</v>
      </c>
      <c r="B125" s="7" t="s">
        <v>210</v>
      </c>
      <c r="C125" s="7" t="s">
        <v>211</v>
      </c>
      <c r="D125" s="7"/>
      <c r="E125" s="7">
        <v>215</v>
      </c>
      <c r="F125" s="7">
        <v>2004</v>
      </c>
      <c r="G125" s="8">
        <v>0.04936342592592593</v>
      </c>
      <c r="H125" s="9">
        <v>15</v>
      </c>
      <c r="I125" s="8">
        <v>0.018460648148148146</v>
      </c>
      <c r="J125" s="8">
        <v>0.01810185185185185</v>
      </c>
      <c r="K125" s="8">
        <v>0.012800925925925931</v>
      </c>
      <c r="L125" s="7">
        <v>18</v>
      </c>
    </row>
    <row r="126" spans="1:12" ht="12.75">
      <c r="A126" s="7">
        <v>18</v>
      </c>
      <c r="B126" s="7" t="s">
        <v>212</v>
      </c>
      <c r="C126" s="7" t="s">
        <v>194</v>
      </c>
      <c r="D126" s="7" t="s">
        <v>115</v>
      </c>
      <c r="E126" s="7">
        <v>212</v>
      </c>
      <c r="F126" s="7">
        <v>2007</v>
      </c>
      <c r="G126" s="8">
        <v>0.0499537037037037</v>
      </c>
      <c r="H126" s="9">
        <v>15</v>
      </c>
      <c r="I126" s="8">
        <v>0.01699074074074074</v>
      </c>
      <c r="J126" s="8">
        <v>0.016412037037037034</v>
      </c>
      <c r="K126" s="8">
        <v>0.016550925925925927</v>
      </c>
      <c r="L126" s="7">
        <v>19</v>
      </c>
    </row>
    <row r="127" spans="1:12" ht="12.75">
      <c r="A127" s="7">
        <v>19</v>
      </c>
      <c r="B127" s="7" t="s">
        <v>213</v>
      </c>
      <c r="C127" s="7" t="s">
        <v>214</v>
      </c>
      <c r="D127" s="7" t="s">
        <v>115</v>
      </c>
      <c r="E127" s="7">
        <v>114</v>
      </c>
      <c r="F127" s="7">
        <v>2003</v>
      </c>
      <c r="G127" s="8">
        <v>0.05459490740740741</v>
      </c>
      <c r="H127" s="9">
        <v>15</v>
      </c>
      <c r="I127" s="8">
        <v>0.01659722222222222</v>
      </c>
      <c r="J127" s="8">
        <v>0.020011574074074077</v>
      </c>
      <c r="K127" s="8">
        <v>0.017986111111111112</v>
      </c>
      <c r="L127" s="7">
        <v>20</v>
      </c>
    </row>
    <row r="128" spans="1:12" ht="12.75">
      <c r="A128" s="7">
        <v>20</v>
      </c>
      <c r="B128" s="7" t="s">
        <v>212</v>
      </c>
      <c r="C128" s="7" t="s">
        <v>194</v>
      </c>
      <c r="D128" s="7"/>
      <c r="E128" s="7">
        <v>214</v>
      </c>
      <c r="F128" s="7">
        <v>2004</v>
      </c>
      <c r="G128" s="8">
        <v>0.054837962962962956</v>
      </c>
      <c r="H128" s="9">
        <v>15</v>
      </c>
      <c r="I128" s="8">
        <v>0.016585648148148148</v>
      </c>
      <c r="J128" s="8">
        <v>0.02025462962962963</v>
      </c>
      <c r="K128" s="8">
        <v>0.01799768518518518</v>
      </c>
      <c r="L128" s="7">
        <v>13</v>
      </c>
    </row>
    <row r="129" spans="1:12" ht="12.75">
      <c r="A129" s="7">
        <v>21</v>
      </c>
      <c r="B129" s="7" t="s">
        <v>197</v>
      </c>
      <c r="C129" s="7" t="s">
        <v>215</v>
      </c>
      <c r="D129" s="7" t="s">
        <v>36</v>
      </c>
      <c r="E129" s="7">
        <v>555</v>
      </c>
      <c r="F129" s="7">
        <v>2001</v>
      </c>
      <c r="G129" s="8">
        <v>0.058275462962962966</v>
      </c>
      <c r="H129" s="9">
        <v>15</v>
      </c>
      <c r="I129" s="8">
        <v>0.01678240740740741</v>
      </c>
      <c r="J129" s="8">
        <v>0.020300925925925927</v>
      </c>
      <c r="K129" s="8">
        <v>0.02119212962962963</v>
      </c>
      <c r="L129" s="7">
        <v>21</v>
      </c>
    </row>
    <row r="130" spans="1:12" ht="12.75">
      <c r="A130" s="7">
        <v>22</v>
      </c>
      <c r="B130" s="7" t="s">
        <v>216</v>
      </c>
      <c r="C130" s="7" t="s">
        <v>189</v>
      </c>
      <c r="D130" s="7" t="s">
        <v>36</v>
      </c>
      <c r="E130" s="7">
        <v>757</v>
      </c>
      <c r="F130" s="7">
        <v>2001</v>
      </c>
      <c r="G130" s="8">
        <v>0.058275462962962966</v>
      </c>
      <c r="H130" s="9">
        <v>15</v>
      </c>
      <c r="I130" s="8">
        <v>0.01678240740740741</v>
      </c>
      <c r="J130" s="8">
        <v>0.020300925925925927</v>
      </c>
      <c r="K130" s="8">
        <v>0.02119212962962963</v>
      </c>
      <c r="L130" s="7">
        <v>21</v>
      </c>
    </row>
    <row r="131" spans="1:12" ht="12.75">
      <c r="A131" s="7">
        <v>23</v>
      </c>
      <c r="B131" s="7" t="s">
        <v>205</v>
      </c>
      <c r="C131" s="7" t="s">
        <v>217</v>
      </c>
      <c r="D131" s="7" t="s">
        <v>36</v>
      </c>
      <c r="E131" s="7">
        <v>239</v>
      </c>
      <c r="F131" s="7">
        <v>2003</v>
      </c>
      <c r="G131" s="8">
        <v>0.0683912037037037</v>
      </c>
      <c r="H131" s="9">
        <v>15</v>
      </c>
      <c r="I131" s="8">
        <v>0.023067129629629632</v>
      </c>
      <c r="J131" s="8">
        <v>0.022303240740740735</v>
      </c>
      <c r="K131" s="8">
        <v>0.023020833333333338</v>
      </c>
      <c r="L131" s="7">
        <v>23</v>
      </c>
    </row>
    <row r="132" spans="1:12" ht="12.75">
      <c r="A132" s="7">
        <v>24</v>
      </c>
      <c r="B132" s="7" t="s">
        <v>218</v>
      </c>
      <c r="C132" s="7" t="s">
        <v>219</v>
      </c>
      <c r="D132" s="7" t="s">
        <v>78</v>
      </c>
      <c r="E132" s="7">
        <v>145</v>
      </c>
      <c r="F132" s="7">
        <v>2001</v>
      </c>
      <c r="G132" s="8">
        <v>0.06851851851851852</v>
      </c>
      <c r="H132" s="9">
        <v>15</v>
      </c>
      <c r="I132" s="8">
        <v>0.022673611111111113</v>
      </c>
      <c r="J132" s="8">
        <v>0.022928240740740746</v>
      </c>
      <c r="K132" s="8">
        <v>0.02291666666666666</v>
      </c>
      <c r="L132" s="7">
        <v>24</v>
      </c>
    </row>
    <row r="133" spans="1:12" ht="12.75">
      <c r="A133" s="7">
        <v>25</v>
      </c>
      <c r="B133" s="7" t="s">
        <v>220</v>
      </c>
      <c r="C133" s="7" t="s">
        <v>221</v>
      </c>
      <c r="D133" s="7" t="s">
        <v>222</v>
      </c>
      <c r="E133" s="7">
        <v>39</v>
      </c>
      <c r="F133" s="7">
        <v>1960</v>
      </c>
      <c r="G133" s="8">
        <v>0.07700231481481482</v>
      </c>
      <c r="H133" s="9">
        <v>15</v>
      </c>
      <c r="I133" s="8">
        <v>0.02398148148148148</v>
      </c>
      <c r="J133" s="8">
        <v>0.025046296296296303</v>
      </c>
      <c r="K133" s="8">
        <v>0.027974537037037034</v>
      </c>
      <c r="L133" s="7">
        <v>25</v>
      </c>
    </row>
    <row r="134" spans="1:12" ht="12.75">
      <c r="A134" s="7">
        <v>26</v>
      </c>
      <c r="B134" s="7" t="s">
        <v>223</v>
      </c>
      <c r="C134" s="7" t="s">
        <v>217</v>
      </c>
      <c r="D134" s="7" t="s">
        <v>36</v>
      </c>
      <c r="E134" s="7">
        <v>800</v>
      </c>
      <c r="F134" s="7">
        <v>2001</v>
      </c>
      <c r="G134" s="8">
        <v>0.10778935185185186</v>
      </c>
      <c r="H134" s="9">
        <v>15</v>
      </c>
      <c r="I134" s="8">
        <v>0.02497685185185185</v>
      </c>
      <c r="J134" s="8">
        <v>0.05390046296296297</v>
      </c>
      <c r="K134" s="8">
        <v>0.02891203703703704</v>
      </c>
      <c r="L134" s="7">
        <v>26</v>
      </c>
    </row>
    <row r="135" spans="1:12" ht="12.75">
      <c r="A135" s="7">
        <v>27</v>
      </c>
      <c r="B135" s="7" t="s">
        <v>224</v>
      </c>
      <c r="C135" s="7" t="s">
        <v>221</v>
      </c>
      <c r="D135" s="7"/>
      <c r="E135" s="7">
        <v>218</v>
      </c>
      <c r="F135" s="7">
        <v>1966</v>
      </c>
      <c r="G135" s="8">
        <v>0.14342592592592593</v>
      </c>
      <c r="H135" s="9">
        <v>15</v>
      </c>
      <c r="I135" s="8">
        <v>0.06641203703703703</v>
      </c>
      <c r="J135" s="8">
        <v>0.03347222222222222</v>
      </c>
      <c r="K135" s="8">
        <v>0.04354166666666667</v>
      </c>
      <c r="L135" s="7">
        <v>27</v>
      </c>
    </row>
    <row r="136" spans="1:11" ht="12.75">
      <c r="A136" s="7">
        <v>28</v>
      </c>
      <c r="B136" s="7" t="s">
        <v>225</v>
      </c>
      <c r="C136" s="7" t="s">
        <v>211</v>
      </c>
      <c r="D136" s="7"/>
      <c r="E136" s="7">
        <v>206</v>
      </c>
      <c r="F136" s="7">
        <v>1978</v>
      </c>
      <c r="G136" s="8">
        <v>0.049421296296296297</v>
      </c>
      <c r="H136" s="9">
        <v>10</v>
      </c>
      <c r="I136" s="8">
        <v>0.02525462962962963</v>
      </c>
      <c r="J136" s="8">
        <v>0.024166666666666666</v>
      </c>
      <c r="K136" s="7">
        <v>28</v>
      </c>
    </row>
    <row r="137" spans="1:11" ht="12.75">
      <c r="A137" s="7">
        <v>29</v>
      </c>
      <c r="B137" s="7" t="s">
        <v>226</v>
      </c>
      <c r="C137" s="7" t="s">
        <v>208</v>
      </c>
      <c r="D137" s="7" t="s">
        <v>36</v>
      </c>
      <c r="E137" s="7">
        <v>340</v>
      </c>
      <c r="F137" s="7">
        <v>1948</v>
      </c>
      <c r="G137" s="8">
        <v>0.049421296296296297</v>
      </c>
      <c r="H137" s="9">
        <v>10</v>
      </c>
      <c r="I137" s="8">
        <v>0.024351851851851857</v>
      </c>
      <c r="J137" s="8">
        <v>0.02506944444444444</v>
      </c>
      <c r="K137" s="7">
        <v>28</v>
      </c>
    </row>
    <row r="138" spans="1:11" ht="12.75">
      <c r="A138" s="7">
        <v>30</v>
      </c>
      <c r="B138" s="7" t="s">
        <v>227</v>
      </c>
      <c r="C138" s="7" t="s">
        <v>228</v>
      </c>
      <c r="D138" s="7" t="s">
        <v>36</v>
      </c>
      <c r="E138" s="7">
        <v>7</v>
      </c>
      <c r="F138" s="7">
        <v>2005</v>
      </c>
      <c r="G138" s="8">
        <v>0.05045138888888889</v>
      </c>
      <c r="H138" s="9">
        <v>10</v>
      </c>
      <c r="I138" s="8">
        <v>0.00982638888888889</v>
      </c>
      <c r="J138" s="8">
        <v>0.040625</v>
      </c>
      <c r="K138" s="7">
        <v>30</v>
      </c>
    </row>
    <row r="139" spans="1:11" ht="12.75">
      <c r="A139" s="7">
        <v>31</v>
      </c>
      <c r="B139" s="7" t="s">
        <v>193</v>
      </c>
      <c r="C139" s="7" t="s">
        <v>50</v>
      </c>
      <c r="D139" s="7" t="s">
        <v>78</v>
      </c>
      <c r="E139" s="7">
        <v>122</v>
      </c>
      <c r="F139" s="7">
        <v>2004</v>
      </c>
      <c r="G139" s="8">
        <v>0.052256944444444446</v>
      </c>
      <c r="H139" s="9">
        <v>10</v>
      </c>
      <c r="I139" s="8">
        <v>0.022650462962962966</v>
      </c>
      <c r="J139" s="8">
        <v>0.02960648148148148</v>
      </c>
      <c r="K139" s="7">
        <v>31</v>
      </c>
    </row>
    <row r="140" spans="1:11" ht="12.75">
      <c r="A140" s="7">
        <v>32</v>
      </c>
      <c r="B140" s="7" t="s">
        <v>229</v>
      </c>
      <c r="C140" s="7" t="s">
        <v>215</v>
      </c>
      <c r="D140" s="7"/>
      <c r="E140" s="7">
        <v>60</v>
      </c>
      <c r="F140" s="7">
        <v>1956</v>
      </c>
      <c r="G140" s="8">
        <v>0.05265046296296296</v>
      </c>
      <c r="H140" s="9">
        <v>10</v>
      </c>
      <c r="I140" s="8">
        <v>0.026909722222222224</v>
      </c>
      <c r="J140" s="8">
        <v>0.025740740740740738</v>
      </c>
      <c r="K140" s="7">
        <v>32</v>
      </c>
    </row>
    <row r="141" spans="1:11" ht="12.75">
      <c r="A141" s="7">
        <v>33</v>
      </c>
      <c r="B141" s="7" t="s">
        <v>230</v>
      </c>
      <c r="C141" s="7" t="s">
        <v>231</v>
      </c>
      <c r="D141" s="7" t="s">
        <v>190</v>
      </c>
      <c r="E141" s="7">
        <v>28</v>
      </c>
      <c r="F141" s="7">
        <v>2007</v>
      </c>
      <c r="G141" s="8">
        <v>0.05386574074074074</v>
      </c>
      <c r="H141" s="9">
        <v>10</v>
      </c>
      <c r="I141" s="8">
        <v>0.02631944444444444</v>
      </c>
      <c r="J141" s="8">
        <v>0.0275462962962963</v>
      </c>
      <c r="K141" s="7">
        <v>33</v>
      </c>
    </row>
    <row r="142" spans="1:11" ht="12.75">
      <c r="A142" s="7">
        <v>34</v>
      </c>
      <c r="B142" s="7" t="s">
        <v>232</v>
      </c>
      <c r="C142" s="7" t="s">
        <v>233</v>
      </c>
      <c r="D142" s="7"/>
      <c r="E142" s="7">
        <v>400</v>
      </c>
      <c r="F142" s="7">
        <v>1964</v>
      </c>
      <c r="G142" s="8">
        <v>0.06304398148148148</v>
      </c>
      <c r="H142" s="9">
        <v>10</v>
      </c>
      <c r="I142" s="8">
        <v>0.030671296296296294</v>
      </c>
      <c r="J142" s="8">
        <v>0.032372685185185185</v>
      </c>
      <c r="K142" s="7">
        <v>34</v>
      </c>
    </row>
    <row r="143" spans="1:11" ht="12.75">
      <c r="A143" s="7">
        <v>35</v>
      </c>
      <c r="B143" s="7" t="s">
        <v>234</v>
      </c>
      <c r="C143" s="7" t="s">
        <v>235</v>
      </c>
      <c r="D143" s="7" t="s">
        <v>96</v>
      </c>
      <c r="E143" s="7">
        <v>81</v>
      </c>
      <c r="F143" s="7">
        <v>2005</v>
      </c>
      <c r="G143" s="8">
        <v>0.06841435185185185</v>
      </c>
      <c r="H143" s="9">
        <v>10</v>
      </c>
      <c r="I143" s="8">
        <v>0.03581018518518519</v>
      </c>
      <c r="J143" s="8">
        <v>0.03260416666666666</v>
      </c>
      <c r="K143" s="7">
        <v>35</v>
      </c>
    </row>
    <row r="144" spans="1:11" ht="12.75">
      <c r="A144" s="7">
        <v>36</v>
      </c>
      <c r="B144" s="7" t="s">
        <v>236</v>
      </c>
      <c r="C144" s="7" t="s">
        <v>198</v>
      </c>
      <c r="D144" s="7" t="s">
        <v>177</v>
      </c>
      <c r="E144" s="7">
        <v>226</v>
      </c>
      <c r="F144" s="7">
        <v>2007</v>
      </c>
      <c r="G144" s="8">
        <v>0.07820601851851851</v>
      </c>
      <c r="H144" s="9">
        <v>10</v>
      </c>
      <c r="I144" s="8">
        <v>0.030925925925925926</v>
      </c>
      <c r="J144" s="8">
        <v>0.04728009259259258</v>
      </c>
      <c r="K144" s="7">
        <v>36</v>
      </c>
    </row>
    <row r="145" spans="1:11" ht="12.75">
      <c r="A145" s="7">
        <v>37</v>
      </c>
      <c r="B145" s="7" t="s">
        <v>237</v>
      </c>
      <c r="C145" s="7" t="s">
        <v>238</v>
      </c>
      <c r="D145" s="7" t="s">
        <v>78</v>
      </c>
      <c r="E145" s="7">
        <v>71</v>
      </c>
      <c r="F145" s="7">
        <v>2007</v>
      </c>
      <c r="G145" s="8">
        <v>0.09059027777777778</v>
      </c>
      <c r="H145" s="9">
        <v>10</v>
      </c>
      <c r="I145" s="8">
        <v>0.05334490740740741</v>
      </c>
      <c r="J145" s="8">
        <v>0.03724537037037037</v>
      </c>
      <c r="K145" s="7">
        <v>37</v>
      </c>
    </row>
    <row r="146" spans="1:11" ht="12.75">
      <c r="A146" s="7">
        <v>38</v>
      </c>
      <c r="B146" s="7" t="s">
        <v>239</v>
      </c>
      <c r="C146" s="7" t="s">
        <v>240</v>
      </c>
      <c r="D146" s="7" t="s">
        <v>177</v>
      </c>
      <c r="E146" s="7">
        <v>227</v>
      </c>
      <c r="F146" s="7">
        <v>2007</v>
      </c>
      <c r="G146" s="8">
        <v>0.1283912037037037</v>
      </c>
      <c r="H146" s="9">
        <v>10</v>
      </c>
      <c r="I146" s="8">
        <v>0.0490625</v>
      </c>
      <c r="J146" s="8">
        <v>0.07932870370370368</v>
      </c>
      <c r="K146" s="7">
        <v>38</v>
      </c>
    </row>
    <row r="147" spans="1:11" ht="12.75">
      <c r="A147" s="7">
        <v>39</v>
      </c>
      <c r="B147" s="7" t="s">
        <v>241</v>
      </c>
      <c r="C147" s="7" t="s">
        <v>242</v>
      </c>
      <c r="D147" s="7" t="s">
        <v>177</v>
      </c>
      <c r="E147" s="7">
        <v>225</v>
      </c>
      <c r="F147" s="7">
        <v>2007</v>
      </c>
      <c r="G147" s="8">
        <v>0.12893518518518518</v>
      </c>
      <c r="H147" s="9">
        <v>10</v>
      </c>
      <c r="I147" s="8">
        <v>0.05181712962962962</v>
      </c>
      <c r="J147" s="8">
        <v>0.07711805555555556</v>
      </c>
      <c r="K147" s="7">
        <v>39</v>
      </c>
    </row>
    <row r="148" spans="1:11" ht="12.75">
      <c r="A148" s="7">
        <v>40</v>
      </c>
      <c r="B148" s="7" t="s">
        <v>243</v>
      </c>
      <c r="C148" s="7" t="s">
        <v>244</v>
      </c>
      <c r="D148" s="7"/>
      <c r="E148" s="7">
        <v>228</v>
      </c>
      <c r="F148" s="7">
        <v>2007</v>
      </c>
      <c r="G148" s="8">
        <v>0.12930555555555556</v>
      </c>
      <c r="H148" s="9">
        <v>10</v>
      </c>
      <c r="I148" s="8">
        <v>0.0518287037037037</v>
      </c>
      <c r="J148" s="8">
        <v>0.07747685185185185</v>
      </c>
      <c r="K148" s="7">
        <v>40</v>
      </c>
    </row>
    <row r="149" spans="1:10" ht="12.75">
      <c r="A149" s="7">
        <v>41</v>
      </c>
      <c r="B149" s="7" t="s">
        <v>245</v>
      </c>
      <c r="C149" s="7" t="s">
        <v>246</v>
      </c>
      <c r="D149" s="7" t="s">
        <v>78</v>
      </c>
      <c r="E149" s="7">
        <v>90</v>
      </c>
      <c r="F149" s="7">
        <v>1996</v>
      </c>
      <c r="G149" s="8">
        <v>0.025057870370370373</v>
      </c>
      <c r="H149" s="9">
        <v>5</v>
      </c>
      <c r="I149" s="8">
        <v>0.025057870370370373</v>
      </c>
      <c r="J149" s="7">
        <v>41</v>
      </c>
    </row>
    <row r="150" spans="1:10" ht="12.75">
      <c r="A150" s="7">
        <v>42</v>
      </c>
      <c r="B150" s="7" t="s">
        <v>247</v>
      </c>
      <c r="C150" s="7" t="s">
        <v>240</v>
      </c>
      <c r="D150" s="7" t="s">
        <v>78</v>
      </c>
      <c r="E150" s="7">
        <v>67</v>
      </c>
      <c r="F150" s="7">
        <v>2007</v>
      </c>
      <c r="G150" s="8">
        <v>0.042118055555555554</v>
      </c>
      <c r="H150" s="9">
        <v>5</v>
      </c>
      <c r="I150" s="8">
        <v>0.042118055555555554</v>
      </c>
      <c r="J150" s="7">
        <v>42</v>
      </c>
    </row>
    <row r="151" spans="1:10" ht="12.75">
      <c r="A151" s="7">
        <v>43</v>
      </c>
      <c r="B151" s="7" t="s">
        <v>248</v>
      </c>
      <c r="C151" s="7" t="s">
        <v>192</v>
      </c>
      <c r="D151" s="7" t="s">
        <v>78</v>
      </c>
      <c r="E151" s="7">
        <v>112</v>
      </c>
      <c r="F151" s="7">
        <v>2007</v>
      </c>
      <c r="G151" s="8">
        <v>0.05340277777777778</v>
      </c>
      <c r="H151" s="9">
        <v>5</v>
      </c>
      <c r="I151" s="8">
        <v>0.05340277777777778</v>
      </c>
      <c r="J151" s="7">
        <v>43</v>
      </c>
    </row>
    <row r="152" spans="1:10" ht="12.75">
      <c r="A152" s="7">
        <v>44</v>
      </c>
      <c r="B152" s="7" t="s">
        <v>249</v>
      </c>
      <c r="C152" s="7" t="s">
        <v>240</v>
      </c>
      <c r="D152" s="7" t="s">
        <v>78</v>
      </c>
      <c r="E152" s="7">
        <v>87</v>
      </c>
      <c r="F152" s="7">
        <v>2007</v>
      </c>
      <c r="G152" s="8">
        <v>0.10211805555555555</v>
      </c>
      <c r="H152" s="9">
        <v>5</v>
      </c>
      <c r="I152" s="8">
        <v>0.10211805555555555</v>
      </c>
      <c r="J152" s="7">
        <v>44</v>
      </c>
    </row>
    <row r="154" ht="12.75">
      <c r="A154" s="1" t="s">
        <v>250</v>
      </c>
    </row>
    <row r="155" ht="12.75">
      <c r="A155" s="1" t="s">
        <v>251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Алля</dc:creator>
  <cp:keywords/>
  <dc:description/>
  <cp:lastModifiedBy/>
  <dcterms:created xsi:type="dcterms:W3CDTF">2016-02-21T10:05:08Z</dcterms:created>
  <dcterms:modified xsi:type="dcterms:W3CDTF">2016-02-22T14:29:27Z</dcterms:modified>
  <cp:category/>
  <cp:version/>
  <cp:contentType/>
  <cp:contentStatus/>
  <cp:revision>2</cp:revision>
</cp:coreProperties>
</file>