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D:\Windows\ServiceProfiles\NetworkService\AppData\Local\Packages\oice_16_974fa576_32c1d314_37c0\AC\Temp\"/>
    </mc:Choice>
  </mc:AlternateContent>
  <xr:revisionPtr revIDLastSave="0" documentId="8_{16C41FA1-9770-1F4B-90D8-6A4315A484F8}" xr6:coauthVersionLast="47" xr6:coauthVersionMax="47" xr10:uidLastSave="{00000000-0000-0000-0000-000000000000}"/>
  <bookViews>
    <workbookView xWindow="-60" yWindow="-60" windowWidth="15480" windowHeight="11640" tabRatio="892" firstSheet="3" activeTab="10" xr2:uid="{00000000-000D-0000-FFFF-FFFF00000000}"/>
  </bookViews>
  <sheets>
    <sheet name="база (14)" sheetId="55" state="hidden" r:id="rId1"/>
    <sheet name="база (13)" sheetId="46" state="hidden" r:id="rId2"/>
    <sheet name="база" sheetId="61" state="hidden" r:id="rId3"/>
    <sheet name="жен" sheetId="50" r:id="rId4"/>
    <sheet name="база (2)" sheetId="62" state="hidden" r:id="rId5"/>
    <sheet name="2001-2002ж" sheetId="37" r:id="rId6"/>
    <sheet name="командный" sheetId="63" r:id="rId7"/>
    <sheet name="2003-2004ж" sheetId="54" r:id="rId8"/>
    <sheet name="2005-2006ж" sheetId="36" r:id="rId9"/>
    <sheet name="2007ж" sheetId="48" r:id="rId10"/>
    <sheet name="муж (3)" sheetId="60" r:id="rId11"/>
    <sheet name="01-02м (2)" sheetId="57" state="hidden" r:id="rId12"/>
    <sheet name="03-04м" sheetId="58" r:id="rId13"/>
    <sheet name="05-06м (2)" sheetId="59" r:id="rId14"/>
    <sheet name="2007м" sheetId="35" r:id="rId15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5" i="63" l="1"/>
  <c r="F15" i="63"/>
  <c r="E14" i="63"/>
  <c r="F14" i="63"/>
  <c r="E12" i="63"/>
  <c r="F12" i="63"/>
  <c r="F13" i="63"/>
  <c r="D11" i="63"/>
  <c r="E11" i="63"/>
  <c r="F11" i="63"/>
  <c r="E10" i="63"/>
  <c r="F10" i="63"/>
  <c r="E9" i="63"/>
  <c r="F9" i="63"/>
  <c r="E16" i="63"/>
  <c r="F16" i="63"/>
  <c r="F23" i="63"/>
  <c r="E21" i="63"/>
  <c r="F21" i="63"/>
  <c r="F22" i="63"/>
  <c r="F24" i="63"/>
  <c r="F25" i="63"/>
  <c r="F26" i="63"/>
  <c r="I18" i="50"/>
  <c r="H20" i="60"/>
  <c r="H23" i="60"/>
  <c r="H19" i="60"/>
  <c r="H18" i="60"/>
  <c r="H24" i="60"/>
  <c r="H22" i="60"/>
  <c r="H21" i="60"/>
  <c r="H25" i="60"/>
  <c r="H16" i="60"/>
  <c r="I17" i="50"/>
  <c r="I19" i="37"/>
  <c r="I18" i="37"/>
  <c r="I17" i="37"/>
  <c r="H16" i="58"/>
  <c r="H15" i="58"/>
  <c r="H17" i="54"/>
  <c r="H42" i="48"/>
  <c r="H34" i="48"/>
  <c r="H28" i="36"/>
  <c r="H27" i="36"/>
  <c r="H17" i="36"/>
  <c r="H26" i="36"/>
  <c r="H25" i="36"/>
  <c r="H24" i="36"/>
  <c r="H18" i="36"/>
  <c r="H23" i="36"/>
  <c r="H22" i="36"/>
  <c r="H21" i="36"/>
  <c r="H19" i="36"/>
  <c r="H20" i="36"/>
  <c r="H13" i="59"/>
  <c r="H17" i="59"/>
  <c r="H15" i="59"/>
  <c r="H14" i="59"/>
  <c r="H20" i="59"/>
  <c r="H18" i="59"/>
  <c r="H16" i="59"/>
  <c r="H19" i="59"/>
  <c r="H33" i="48"/>
  <c r="H32" i="48"/>
  <c r="H46" i="48"/>
  <c r="H36" i="48"/>
  <c r="H40" i="48"/>
  <c r="H20" i="48"/>
  <c r="H19" i="48"/>
  <c r="H47" i="48"/>
  <c r="H45" i="48"/>
  <c r="H44" i="48"/>
  <c r="H38" i="48"/>
  <c r="H30" i="48"/>
  <c r="H37" i="48"/>
  <c r="H23" i="48"/>
  <c r="H35" i="48"/>
  <c r="H25" i="48"/>
  <c r="H41" i="48"/>
  <c r="H24" i="48"/>
  <c r="H16" i="48"/>
  <c r="H14" i="48"/>
  <c r="H31" i="48"/>
  <c r="H15" i="48"/>
  <c r="H29" i="48"/>
  <c r="H39" i="48"/>
  <c r="H26" i="48"/>
  <c r="H22" i="48"/>
  <c r="H43" i="48"/>
  <c r="H13" i="48"/>
  <c r="H21" i="48"/>
  <c r="H18" i="48"/>
  <c r="H28" i="48"/>
  <c r="H27" i="48"/>
  <c r="H17" i="48"/>
  <c r="H51" i="35"/>
  <c r="H50" i="35"/>
  <c r="H24" i="35"/>
  <c r="H23" i="35"/>
  <c r="H18" i="35"/>
  <c r="H25" i="35"/>
  <c r="H14" i="35"/>
  <c r="H19" i="35"/>
  <c r="H15" i="35"/>
  <c r="H21" i="35"/>
  <c r="H13" i="35"/>
  <c r="H22" i="35"/>
  <c r="H17" i="35"/>
  <c r="H16" i="35"/>
  <c r="H20" i="35"/>
</calcChain>
</file>

<file path=xl/sharedStrings.xml><?xml version="1.0" encoding="utf-8"?>
<sst xmlns="http://schemas.openxmlformats.org/spreadsheetml/2006/main" count="1860" uniqueCount="475">
  <si>
    <t>Министерство спорта и физической культуры Республики Мордовия</t>
  </si>
  <si>
    <t>И Т О Г О В  Ы  Й     П  Р  О  Т   О  К  О  Л</t>
  </si>
  <si>
    <t>№ п/п</t>
  </si>
  <si>
    <t>Старт номер</t>
  </si>
  <si>
    <t>Фамилия, Имя</t>
  </si>
  <si>
    <t>Год рождения</t>
  </si>
  <si>
    <t>Место</t>
  </si>
  <si>
    <t>Команда, тренер</t>
  </si>
  <si>
    <t>Государственное бюджетное учреждение Республики Мордовия "Комплексная спортивная школа олимпийского резерва"</t>
  </si>
  <si>
    <t>ПО ЛЫЖНЫМ ГОНКАМ</t>
  </si>
  <si>
    <t>Рез-т</t>
  </si>
  <si>
    <r>
      <rPr>
        <sz val="10"/>
        <rFont val="Arial Cyr"/>
        <charset val="204"/>
      </rPr>
      <t>Место проведения:</t>
    </r>
    <r>
      <rPr>
        <b/>
        <sz val="11"/>
        <rFont val="Arial Cyr"/>
        <charset val="204"/>
      </rPr>
      <t xml:space="preserve"> ГАУ РМ "СШОР по ЗВС"</t>
    </r>
  </si>
  <si>
    <t>Разряд</t>
  </si>
  <si>
    <t>Очки</t>
  </si>
  <si>
    <t>Выполн. разряд</t>
  </si>
  <si>
    <t xml:space="preserve">ЧЕМПИОНАТ РЕСПУБЛИКИ МОРДОВИЯ </t>
  </si>
  <si>
    <t>Время старта</t>
  </si>
  <si>
    <t>10 км</t>
  </si>
  <si>
    <t>ИНДИВИДУАЛЬНАЯ ГОНКА, СТИЛЬ СВОБОДНЫЙ</t>
  </si>
  <si>
    <t>Время финиша</t>
  </si>
  <si>
    <t>Вып. Разр.</t>
  </si>
  <si>
    <t>Вып. разр.</t>
  </si>
  <si>
    <t>Главный судья соревнований</t>
  </si>
  <si>
    <t>Главный секретарь соревнований</t>
  </si>
  <si>
    <t>Ерин Артем</t>
  </si>
  <si>
    <t>Сарычев Семен</t>
  </si>
  <si>
    <t>Зиновьев Александр</t>
  </si>
  <si>
    <t>Куклин Кирилл</t>
  </si>
  <si>
    <t>Кузин Александр</t>
  </si>
  <si>
    <t>Ерофеев Павел</t>
  </si>
  <si>
    <t>Горшенина Наталья</t>
  </si>
  <si>
    <t>Токаренко Андрей</t>
  </si>
  <si>
    <t>Белянин Андрей</t>
  </si>
  <si>
    <t>Шебяев Алексей</t>
  </si>
  <si>
    <t>Торбин Александр</t>
  </si>
  <si>
    <t>Лыткина Мария</t>
  </si>
  <si>
    <t>Калинин Антон</t>
  </si>
  <si>
    <t>Егоров Владислав</t>
  </si>
  <si>
    <t>Абрамов Валерий</t>
  </si>
  <si>
    <t>Шитихина Варвара</t>
  </si>
  <si>
    <t>Шитихина Елизавета</t>
  </si>
  <si>
    <t>Токаренко Дарья</t>
  </si>
  <si>
    <t>Панина София</t>
  </si>
  <si>
    <t>Аряшева Елена</t>
  </si>
  <si>
    <t>Ковтаенков Алексей</t>
  </si>
  <si>
    <t>Фирсов Андрей</t>
  </si>
  <si>
    <t>Солдатова Татьяна</t>
  </si>
  <si>
    <t>Бекшаева Елена</t>
  </si>
  <si>
    <t>Николаев Сергей</t>
  </si>
  <si>
    <t>Дементьев Юрий</t>
  </si>
  <si>
    <t>Осипова Наталья</t>
  </si>
  <si>
    <t>Давыдова Елена</t>
  </si>
  <si>
    <t>Алтышкин Николай</t>
  </si>
  <si>
    <t>Голикова Анна</t>
  </si>
  <si>
    <t>Дементьева Светлана</t>
  </si>
  <si>
    <t>Гришкин Денис</t>
  </si>
  <si>
    <t>Николаев Никита</t>
  </si>
  <si>
    <t>Ливцов Тимофей</t>
  </si>
  <si>
    <t>Краснов Александр</t>
  </si>
  <si>
    <t>Акимов Илья</t>
  </si>
  <si>
    <t>Панюшкина Анна</t>
  </si>
  <si>
    <t>Евстифейкин Евгений</t>
  </si>
  <si>
    <t>Евстифейкин Олег</t>
  </si>
  <si>
    <t>Елизарова Мария</t>
  </si>
  <si>
    <t>Сошкина Оксана</t>
  </si>
  <si>
    <t>ж</t>
  </si>
  <si>
    <t>Р.Б. Дубровин</t>
  </si>
  <si>
    <t>Л.М. Дорофеева</t>
  </si>
  <si>
    <t>Министерство спорта, молодежной политики и туризма Республики Мордовия</t>
  </si>
  <si>
    <t>Батяйкин Станислав</t>
  </si>
  <si>
    <t>Еськин Дмитрий</t>
  </si>
  <si>
    <t>Панюшкина Дарья</t>
  </si>
  <si>
    <t>Климкина Вика</t>
  </si>
  <si>
    <t>Донин Валерий</t>
  </si>
  <si>
    <t>Кузнецов Дмитрий</t>
  </si>
  <si>
    <t>Елизаров Дмитрий</t>
  </si>
  <si>
    <t>Романчукова Анастасия</t>
  </si>
  <si>
    <t>Кубасова Анна</t>
  </si>
  <si>
    <t>Кузин Вадим</t>
  </si>
  <si>
    <t>Аношкина Полина</t>
  </si>
  <si>
    <t>Ехрюков Илья</t>
  </si>
  <si>
    <t>Лукьянов Роман</t>
  </si>
  <si>
    <t>Полагенко Кира</t>
  </si>
  <si>
    <t>Чевмайкин Виктор</t>
  </si>
  <si>
    <t>Хохлов Дмитрий</t>
  </si>
  <si>
    <t>Стенюшкина Наталья</t>
  </si>
  <si>
    <t>Панин Артем</t>
  </si>
  <si>
    <t>Жарков Андрей</t>
  </si>
  <si>
    <t>Мазин Егор</t>
  </si>
  <si>
    <t>Найдежкин Тимур</t>
  </si>
  <si>
    <t>Зуйкин Богдан</t>
  </si>
  <si>
    <t>Левин Тимофей</t>
  </si>
  <si>
    <t>Кильганова Таисия</t>
  </si>
  <si>
    <t>КСШОР Лябушева ЛВ</t>
  </si>
  <si>
    <t>Планкин Роман</t>
  </si>
  <si>
    <t>Куликов Константин</t>
  </si>
  <si>
    <t>Ерина Виктория</t>
  </si>
  <si>
    <t>Дворничев Артем</t>
  </si>
  <si>
    <t>Видяйкин Евгений</t>
  </si>
  <si>
    <t>Александрова Марина</t>
  </si>
  <si>
    <t>Пискунова Алена</t>
  </si>
  <si>
    <t>Романцов Егор</t>
  </si>
  <si>
    <t>Глухова Полина</t>
  </si>
  <si>
    <t>Чемпионат Республики Мордовия по лыжным гонкам</t>
  </si>
  <si>
    <t>15 км</t>
  </si>
  <si>
    <t>13 марта 2021 г.</t>
  </si>
  <si>
    <t>марафон, масстарт</t>
  </si>
  <si>
    <t>Игонин Тимофей</t>
  </si>
  <si>
    <t>Чамзинка ДЮСШ, Казаков В.Д.</t>
  </si>
  <si>
    <t>Марескин Никита</t>
  </si>
  <si>
    <t>Шувалов Андрей</t>
  </si>
  <si>
    <t>Суняйкин Вадим</t>
  </si>
  <si>
    <t>Семенкова Анжела</t>
  </si>
  <si>
    <t>Коробанов Саша</t>
  </si>
  <si>
    <t>Казаков Влдимир</t>
  </si>
  <si>
    <t>Сыркин Александр</t>
  </si>
  <si>
    <t>Яфязов Альберт</t>
  </si>
  <si>
    <t>Латышев Дима</t>
  </si>
  <si>
    <t>Крылов Артем</t>
  </si>
  <si>
    <t>Белянин Дима</t>
  </si>
  <si>
    <t>ЛБК, Торбин А.А.</t>
  </si>
  <si>
    <t>Парамонова Маргарита</t>
  </si>
  <si>
    <t>Цибарев Максим</t>
  </si>
  <si>
    <t>Антропова Кристина</t>
  </si>
  <si>
    <t>Адмакина Арина</t>
  </si>
  <si>
    <t>Горшенин Андрей</t>
  </si>
  <si>
    <t>Рузаевка, самостоятельно</t>
  </si>
  <si>
    <t>Кондахарова Анастасия</t>
  </si>
  <si>
    <t>Гришин Никита</t>
  </si>
  <si>
    <t>Митрошин Владимир</t>
  </si>
  <si>
    <t>Евстифейкин Алексей</t>
  </si>
  <si>
    <t>Панюшкин Алексей</t>
  </si>
  <si>
    <t>Митрошин Егор</t>
  </si>
  <si>
    <t>Митрошин Сергей</t>
  </si>
  <si>
    <t>Балуев Влад</t>
  </si>
  <si>
    <t>Никитин Матвей</t>
  </si>
  <si>
    <t>Ичалки, Шунихин Г.</t>
  </si>
  <si>
    <t>Магамалиев Даниил</t>
  </si>
  <si>
    <t>Бибаркин Максим</t>
  </si>
  <si>
    <t>Комарова Л.С., Комаров А.М.</t>
  </si>
  <si>
    <t>Настюнин Е.А.</t>
  </si>
  <si>
    <t>Курочкин В.А.</t>
  </si>
  <si>
    <t>Кузин А.В.</t>
  </si>
  <si>
    <t>Лыткина М.В.</t>
  </si>
  <si>
    <t>Фролов Кирилл</t>
  </si>
  <si>
    <t>Сорокин Виталий</t>
  </si>
  <si>
    <t>Сапожникова Е.В.</t>
  </si>
  <si>
    <t>Митрошина Никита</t>
  </si>
  <si>
    <t>Курдюков Кирилл</t>
  </si>
  <si>
    <t>Инсар, Митрошин С.В.</t>
  </si>
  <si>
    <t>Сухоткина Анастасия</t>
  </si>
  <si>
    <t>Ичалки, Сухоткин А.П.</t>
  </si>
  <si>
    <t>Куликова Юлия</t>
  </si>
  <si>
    <t>Афанасьева Варвара</t>
  </si>
  <si>
    <t>Ковтасенкова Ксения</t>
  </si>
  <si>
    <t>Сухоткин Александр</t>
  </si>
  <si>
    <t>Гаврилов Роман</t>
  </si>
  <si>
    <t>Алышева Олеся</t>
  </si>
  <si>
    <t>Лакаева Татьяна</t>
  </si>
  <si>
    <t>Краснослободск, Шестопалова Е.И., Панин А.В.</t>
  </si>
  <si>
    <t>Кузьменкова Инна</t>
  </si>
  <si>
    <t>Ярочкина Анна</t>
  </si>
  <si>
    <t>Сяткин Николай</t>
  </si>
  <si>
    <t>Капустин Максим</t>
  </si>
  <si>
    <t>Вельдин Дмитрий</t>
  </si>
  <si>
    <t>Козин Роман</t>
  </si>
  <si>
    <t>Шумилкин Григорий</t>
  </si>
  <si>
    <t>Пивоварова Вероника</t>
  </si>
  <si>
    <t>Бугай Игорь</t>
  </si>
  <si>
    <t>Юдина Оксана</t>
  </si>
  <si>
    <t>Рожков Максим</t>
  </si>
  <si>
    <t>Светкин Тимофей</t>
  </si>
  <si>
    <t>Ульянов Лев</t>
  </si>
  <si>
    <t>Поздяйкин Никита</t>
  </si>
  <si>
    <t>Сюваткина Мария</t>
  </si>
  <si>
    <t>Канакова Мария</t>
  </si>
  <si>
    <t>Денисова Наталья</t>
  </si>
  <si>
    <t>СШОР по ЗВС, Денисова Н.А.</t>
  </si>
  <si>
    <t>Асташкина Юлия</t>
  </si>
  <si>
    <t>Поксараскин Никита</t>
  </si>
  <si>
    <t>Цилин Амир</t>
  </si>
  <si>
    <t>Никитин Павел</t>
  </si>
  <si>
    <t>Адушкин Никита</t>
  </si>
  <si>
    <t>Зубенкова Вероника</t>
  </si>
  <si>
    <t>Аброськин Данил</t>
  </si>
  <si>
    <t>Шустов Максим</t>
  </si>
  <si>
    <t>Булков Алексей</t>
  </si>
  <si>
    <t>Киселев Вячеслав</t>
  </si>
  <si>
    <t>Михайловский Андрей</t>
  </si>
  <si>
    <t>Александров Василий</t>
  </si>
  <si>
    <t>Фомин Вадим</t>
  </si>
  <si>
    <t>Чернов Даниил</t>
  </si>
  <si>
    <t>м</t>
  </si>
  <si>
    <t>Женщины 2000 гр и старше</t>
  </si>
  <si>
    <t>Кирдяпкин Кирилл</t>
  </si>
  <si>
    <t>Мясников Артем</t>
  </si>
  <si>
    <t>Ведяшкина Арина</t>
  </si>
  <si>
    <t>СШОР по ЗВС</t>
  </si>
  <si>
    <t>ИНДИВИДУАЛЬНАЯ ГОНКА, СТИЛЬ КЛАССИЧЕСКИЙ</t>
  </si>
  <si>
    <t>Митрошина Ирина</t>
  </si>
  <si>
    <t>Климкина Виктория</t>
  </si>
  <si>
    <t>Беспалова Олеся</t>
  </si>
  <si>
    <t>Чирясова Альбина</t>
  </si>
  <si>
    <t xml:space="preserve"> Кашаева Анастасия</t>
  </si>
  <si>
    <t>Третьякова Диана</t>
  </si>
  <si>
    <t xml:space="preserve">Моисеева Ульяна </t>
  </si>
  <si>
    <t xml:space="preserve">Маслова Ольга </t>
  </si>
  <si>
    <t xml:space="preserve">Кимяшова Елизавета </t>
  </si>
  <si>
    <t>Киреева Ксения</t>
  </si>
  <si>
    <t>Мишуткина Елизавета</t>
  </si>
  <si>
    <t xml:space="preserve">Ярочкина Анна </t>
  </si>
  <si>
    <t>Терехин Александр</t>
  </si>
  <si>
    <t xml:space="preserve">Ломакин Иван </t>
  </si>
  <si>
    <t xml:space="preserve">Акимов Илья </t>
  </si>
  <si>
    <t xml:space="preserve">Игонин Тимофей </t>
  </si>
  <si>
    <t>Дырин Василий</t>
  </si>
  <si>
    <t xml:space="preserve">Казанин Олег </t>
  </si>
  <si>
    <t xml:space="preserve">Минеев Антон </t>
  </si>
  <si>
    <t xml:space="preserve">Кильдишов Роман </t>
  </si>
  <si>
    <t>Шустов Иван</t>
  </si>
  <si>
    <t>Третьяков Лев</t>
  </si>
  <si>
    <t>Команда</t>
  </si>
  <si>
    <t>Спиркина Валерия</t>
  </si>
  <si>
    <t>Новикова Вера</t>
  </si>
  <si>
    <t>Утешева Ульяна</t>
  </si>
  <si>
    <t>Первенство Республики Мордовия по лыжным гонкам среди юниоров и юниорок, юношей и девушек</t>
  </si>
  <si>
    <t>Мужчины 2000 г.р. и старше</t>
  </si>
  <si>
    <t>Юниорки 2001-2002 гг.р.</t>
  </si>
  <si>
    <t>Юниоры 2001-2002 гг.р.</t>
  </si>
  <si>
    <t>Юноши 2003-2004 гг.р.</t>
  </si>
  <si>
    <t>Юноши 2005-2006 гг.р.</t>
  </si>
  <si>
    <t>Юноши 2007 г.р. и младше</t>
  </si>
  <si>
    <t>Девушки 2003-2004 гг.р.</t>
  </si>
  <si>
    <t>Девушки 2007 г.р. и младше</t>
  </si>
  <si>
    <t>1 тур</t>
  </si>
  <si>
    <t>2 тур</t>
  </si>
  <si>
    <t>3 тур</t>
  </si>
  <si>
    <t xml:space="preserve">Итого </t>
  </si>
  <si>
    <t>Инсарский МР</t>
  </si>
  <si>
    <t>Чамзинский МР</t>
  </si>
  <si>
    <t>Рузаевский МР</t>
  </si>
  <si>
    <t>Ичалковский МР</t>
  </si>
  <si>
    <t>Краснослободский МР</t>
  </si>
  <si>
    <t>Ардатовский МР</t>
  </si>
  <si>
    <t>Атяшевский МР</t>
  </si>
  <si>
    <t>З. Полянский МР</t>
  </si>
  <si>
    <t>Протокол командного зачета</t>
  </si>
  <si>
    <t xml:space="preserve">Воронина Дарья </t>
  </si>
  <si>
    <t>Воронин Денис</t>
  </si>
  <si>
    <t xml:space="preserve">Аряшева Елена </t>
  </si>
  <si>
    <t xml:space="preserve">Чиченина Ольга </t>
  </si>
  <si>
    <t xml:space="preserve">Панина София </t>
  </si>
  <si>
    <t xml:space="preserve">Панин Артем </t>
  </si>
  <si>
    <t xml:space="preserve">Алышева Олеся </t>
  </si>
  <si>
    <t xml:space="preserve">Жарков Андрей </t>
  </si>
  <si>
    <t xml:space="preserve">Подгало Ксения </t>
  </si>
  <si>
    <t>Краснослободский МР Шестопалова Е.И.</t>
  </si>
  <si>
    <t>Краснослободский МР Панин А.В.</t>
  </si>
  <si>
    <t>Краснослободский МР Негоднов С.В.</t>
  </si>
  <si>
    <t>Краснослободский МР Фомин В.А.</t>
  </si>
  <si>
    <t>Терентьев Илья</t>
  </si>
  <si>
    <t>Маркина Анастасия</t>
  </si>
  <si>
    <t>Саитова Ангелина</t>
  </si>
  <si>
    <t>Гуреева Алина</t>
  </si>
  <si>
    <t>Гуреева Дарья</t>
  </si>
  <si>
    <t>Мялькина Александра</t>
  </si>
  <si>
    <t>Кожеваткитна Полина</t>
  </si>
  <si>
    <t>Тряпкина Василиса</t>
  </si>
  <si>
    <t>Сульдина Анастасия</t>
  </si>
  <si>
    <t>Сульдин Ярослав</t>
  </si>
  <si>
    <t>Ефремов Илья</t>
  </si>
  <si>
    <t>Новиков владимир</t>
  </si>
  <si>
    <t>Атмайкин Даниил</t>
  </si>
  <si>
    <t>Шабарин Николай</t>
  </si>
  <si>
    <t>Черкашина александра</t>
  </si>
  <si>
    <t>Акимов Вадим</t>
  </si>
  <si>
    <t>Филимонов Александр</t>
  </si>
  <si>
    <t>Шеворакова Валерия</t>
  </si>
  <si>
    <t>СШОР по ЗВС Спиркина ВП</t>
  </si>
  <si>
    <t>Трофимова Александра</t>
  </si>
  <si>
    <t>КСШОР Аданичкин ОС</t>
  </si>
  <si>
    <t>Некаев Николай  </t>
  </si>
  <si>
    <t>Ичалковский МР Шунихин ГК</t>
  </si>
  <si>
    <t>СШОР по ЗВС Кичуткин СА</t>
  </si>
  <si>
    <t xml:space="preserve">Дурнов Роман </t>
  </si>
  <si>
    <t xml:space="preserve"> Рожков Максим</t>
  </si>
  <si>
    <t xml:space="preserve"> Найдешкин Тимур</t>
  </si>
  <si>
    <t xml:space="preserve"> Сарычев Семен</t>
  </si>
  <si>
    <t xml:space="preserve"> Курмышкина Карина</t>
  </si>
  <si>
    <t xml:space="preserve"> Зиновьев Александр</t>
  </si>
  <si>
    <t xml:space="preserve"> Светкин Тимофей</t>
  </si>
  <si>
    <t xml:space="preserve"> Зуйкин Богдан</t>
  </si>
  <si>
    <t xml:space="preserve"> Левин Тимофей</t>
  </si>
  <si>
    <t xml:space="preserve"> Генералова Софья</t>
  </si>
  <si>
    <t xml:space="preserve"> Гущина Варвара</t>
  </si>
  <si>
    <t xml:space="preserve"> Лесникова Елена</t>
  </si>
  <si>
    <t xml:space="preserve"> Галайда Егор</t>
  </si>
  <si>
    <t>Кистенёв Никита</t>
  </si>
  <si>
    <t>Гостяев Егор</t>
  </si>
  <si>
    <t>Казабаранов Никита</t>
  </si>
  <si>
    <t>Арюков Рамиль</t>
  </si>
  <si>
    <t>Федотова Эвелина</t>
  </si>
  <si>
    <t>Фадеева Ксения</t>
  </si>
  <si>
    <t>Кузьмина Анна</t>
  </si>
  <si>
    <t>Ягудина Лейсан</t>
  </si>
  <si>
    <t>Маханева Алина</t>
  </si>
  <si>
    <t>Мареськин Никита</t>
  </si>
  <si>
    <t>Синтюрина Софья</t>
  </si>
  <si>
    <t>Кручинкин Максим</t>
  </si>
  <si>
    <t>Симахин Андрей</t>
  </si>
  <si>
    <t>Стукалов Мирослав</t>
  </si>
  <si>
    <t>Якшова Васелиса</t>
  </si>
  <si>
    <t>Дешкин Артем</t>
  </si>
  <si>
    <t>Гладышева Анастасия</t>
  </si>
  <si>
    <t>Савельев Мирон</t>
  </si>
  <si>
    <t>Гладышева Глеб</t>
  </si>
  <si>
    <t>Зуев Роман</t>
  </si>
  <si>
    <t>Каверин Александр</t>
  </si>
  <si>
    <t>Менеева Владислава</t>
  </si>
  <si>
    <t>Акимов Даниил</t>
  </si>
  <si>
    <t>Зуйков Дмитрий</t>
  </si>
  <si>
    <t>СШОР по ЗВС Гришенков ИВ</t>
  </si>
  <si>
    <t>Тагаев Тимур</t>
  </si>
  <si>
    <t>Долганова Варвара</t>
  </si>
  <si>
    <t>Карев Илья</t>
  </si>
  <si>
    <t>Васяев Владимир</t>
  </si>
  <si>
    <t>З Полянский МР</t>
  </si>
  <si>
    <t>Верясов Алекесандр</t>
  </si>
  <si>
    <t>Бакулин Илья</t>
  </si>
  <si>
    <t>гуркина Риана</t>
  </si>
  <si>
    <t>Ивянский семен</t>
  </si>
  <si>
    <t>Королева Ксения</t>
  </si>
  <si>
    <t>Кривова Анна</t>
  </si>
  <si>
    <t>Марычева Настя</t>
  </si>
  <si>
    <t>Фирсов Роман</t>
  </si>
  <si>
    <t>Федоткина арина</t>
  </si>
  <si>
    <t>Герасимов Илья</t>
  </si>
  <si>
    <t>Тимонин Даниил</t>
  </si>
  <si>
    <t>Крюкова Карина</t>
  </si>
  <si>
    <t>Сарычева Вера</t>
  </si>
  <si>
    <t>Нечайкина Татьяна</t>
  </si>
  <si>
    <t>Ширшиков артем</t>
  </si>
  <si>
    <t>Вельмакин Грмгорий</t>
  </si>
  <si>
    <t>Минеев Никита</t>
  </si>
  <si>
    <t>Наумов Денис</t>
  </si>
  <si>
    <t>Бесков Андрей</t>
  </si>
  <si>
    <t>Ефремов Дима</t>
  </si>
  <si>
    <t>Мамкина Милана</t>
  </si>
  <si>
    <t>Сильверстов Саша</t>
  </si>
  <si>
    <t>Пулов Антон</t>
  </si>
  <si>
    <t>СШОР по ЗВС Клюева ТА</t>
  </si>
  <si>
    <t>Игнатьева Валерия</t>
  </si>
  <si>
    <t>Инсарский МР КСШОР Митрошин СВ</t>
  </si>
  <si>
    <t xml:space="preserve">Коневских Олег </t>
  </si>
  <si>
    <t>Чадов Иван</t>
  </si>
  <si>
    <t>Румянцев Иван</t>
  </si>
  <si>
    <t>Пермь</t>
  </si>
  <si>
    <t>Белова Эллина</t>
  </si>
  <si>
    <t>Храмова Мария</t>
  </si>
  <si>
    <t>Сыркин Евгений</t>
  </si>
  <si>
    <t>Чамзинский МР КСШОР Казаков ВД</t>
  </si>
  <si>
    <t>Чамзинский МР Казаков ВД</t>
  </si>
  <si>
    <t>Чамзинский МР КСШОР  МГУ   Казаков ВД</t>
  </si>
  <si>
    <t>Чамзинский МР КСШОРМГУ  Казаков ВД</t>
  </si>
  <si>
    <t>Чамзинский МР КСШОР МГУ Казаков ВД</t>
  </si>
  <si>
    <t>Чамзинский МР ДЮСШ Казаков ВД</t>
  </si>
  <si>
    <t>Чамзинский МР МГУ Казаков ВД</t>
  </si>
  <si>
    <t xml:space="preserve"> Дубенсский МР СШОР по ЗВС Еремкин В.Н</t>
  </si>
  <si>
    <t>СШОР по ЗВС Ковтаенков А.В.</t>
  </si>
  <si>
    <t>Починки</t>
  </si>
  <si>
    <t xml:space="preserve">Ледяйкина Полина </t>
  </si>
  <si>
    <t>Попонкин Дима</t>
  </si>
  <si>
    <t>Абдуллаев Мухаммед</t>
  </si>
  <si>
    <t>Кутынин Андрей</t>
  </si>
  <si>
    <t>Резепов Игнат</t>
  </si>
  <si>
    <t>Жилов илья</t>
  </si>
  <si>
    <t>Быков артем</t>
  </si>
  <si>
    <t>Полицковский Даниил</t>
  </si>
  <si>
    <t>СДЮСШ 4 Шамаева СН</t>
  </si>
  <si>
    <t>Буров Максим</t>
  </si>
  <si>
    <t>Сергеев Илья</t>
  </si>
  <si>
    <t>Бурлицкий Андрей</t>
  </si>
  <si>
    <t>СДЮСШ 4 Комаровы ЛС АМ</t>
  </si>
  <si>
    <t>26 февраля 2023 г.</t>
  </si>
  <si>
    <t>50 км</t>
  </si>
  <si>
    <t>30 км</t>
  </si>
  <si>
    <t>20 км</t>
  </si>
  <si>
    <t xml:space="preserve">Соловьев Лев </t>
  </si>
  <si>
    <t>Ганаев Кирилл</t>
  </si>
  <si>
    <t xml:space="preserve">Тимонин Андрей </t>
  </si>
  <si>
    <t xml:space="preserve">Тюменцева Александра </t>
  </si>
  <si>
    <t>Горенкова Вероника</t>
  </si>
  <si>
    <t xml:space="preserve">Бузыкина Дарья </t>
  </si>
  <si>
    <t>Четвертных СА</t>
  </si>
  <si>
    <t>Солдатова Марина</t>
  </si>
  <si>
    <t xml:space="preserve">МГУ Базеев </t>
  </si>
  <si>
    <t xml:space="preserve">Курмаков Илья </t>
  </si>
  <si>
    <t>СШОР по ЗВС Гуренков ДВ</t>
  </si>
  <si>
    <t xml:space="preserve">Кубасова Анна </t>
  </si>
  <si>
    <t>Поздняйкина Анастасия</t>
  </si>
  <si>
    <t xml:space="preserve">Козина Виктория </t>
  </si>
  <si>
    <t>Романов Михаил</t>
  </si>
  <si>
    <t>Ардатовский МР Попков АВ</t>
  </si>
  <si>
    <t xml:space="preserve">Трофимова Ксения </t>
  </si>
  <si>
    <t xml:space="preserve">Трофимова Мария </t>
  </si>
  <si>
    <t>Крохин Никита</t>
  </si>
  <si>
    <t>СШОР по ЗВС Крохин НВ</t>
  </si>
  <si>
    <t>СШОР по  ЗВС Четвертных СА</t>
  </si>
  <si>
    <t>итоговый протокол</t>
  </si>
  <si>
    <t>Девушки 2005-2006 гг.р.</t>
  </si>
  <si>
    <t>сход</t>
  </si>
  <si>
    <t xml:space="preserve">Чамзинский МР </t>
  </si>
  <si>
    <t>вк</t>
  </si>
  <si>
    <t>3</t>
  </si>
  <si>
    <t>1</t>
  </si>
  <si>
    <t>2</t>
  </si>
  <si>
    <t>4</t>
  </si>
  <si>
    <t>80</t>
  </si>
  <si>
    <t>75</t>
  </si>
  <si>
    <t>71</t>
  </si>
  <si>
    <t>67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</si>
  <si>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</si>
  <si>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</si>
  <si>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</si>
  <si>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</si>
  <si>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</si>
  <si>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</si>
  <si>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</si>
  <si>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</si>
  <si>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</si>
  <si>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</si>
  <si>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</si>
  <si>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</si>
  <si>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</si>
  <si>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</si>
  <si>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</si>
  <si>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</si>
  <si>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</si>
  <si>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</si>
  <si>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</si>
  <si>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</si>
  <si>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</si>
  <si>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</si>
  <si>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</si>
  <si>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</si>
  <si>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</si>
  <si>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</si>
  <si>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</si>
  <si>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</si>
  <si>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</si>
  <si>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</si>
  <si>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</si>
  <si>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</si>
  <si>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</si>
  <si>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</si>
  <si>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40</t>
  </si>
  <si>
    <t>61</t>
  </si>
  <si>
    <t>45</t>
  </si>
  <si>
    <t>64</t>
  </si>
  <si>
    <t>58</t>
  </si>
  <si>
    <t>56</t>
  </si>
  <si>
    <t>54</t>
  </si>
  <si>
    <t>52</t>
  </si>
  <si>
    <t>50</t>
  </si>
  <si>
    <t>49</t>
  </si>
  <si>
    <t>48</t>
  </si>
  <si>
    <t>47</t>
  </si>
  <si>
    <t>46</t>
  </si>
  <si>
    <t>44</t>
  </si>
  <si>
    <t>43</t>
  </si>
  <si>
    <t>42</t>
  </si>
  <si>
    <t>41</t>
  </si>
  <si>
    <t>39</t>
  </si>
  <si>
    <t>Дубенский МР</t>
  </si>
  <si>
    <t>Министерство спорта Республики Мордовия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</si>
</sst>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&quot;:&quot;00&quot;,&quot;00"/>
  </numFmts>
  <fonts count="46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8"/>
      <name val="Arial Cyr"/>
      <family val="2"/>
      <charset val="204"/>
    </font>
    <font>
      <sz val="11"/>
      <name val="Arial Cyr"/>
      <family val="2"/>
      <charset val="204"/>
    </font>
    <font>
      <sz val="9"/>
      <name val="Arial Cyr"/>
      <family val="2"/>
      <charset val="204"/>
    </font>
    <font>
      <b/>
      <u/>
      <sz val="10"/>
      <name val="Arial Cyr"/>
      <charset val="204"/>
    </font>
    <font>
      <u/>
      <sz val="8"/>
      <name val="Arial Cyr"/>
      <family val="2"/>
      <charset val="204"/>
    </font>
    <font>
      <b/>
      <sz val="10"/>
      <name val="Arial Narrow"/>
      <family val="2"/>
      <charset val="204"/>
    </font>
    <font>
      <b/>
      <sz val="11"/>
      <name val="Arial Cyr"/>
      <charset val="204"/>
    </font>
    <font>
      <b/>
      <sz val="9"/>
      <name val="Arial Narrow"/>
      <family val="2"/>
      <charset val="204"/>
    </font>
    <font>
      <b/>
      <sz val="10"/>
      <name val="Arial Black"/>
      <family val="2"/>
      <charset val="204"/>
    </font>
    <font>
      <b/>
      <sz val="12"/>
      <name val="Arial Black"/>
      <family val="2"/>
      <charset val="204"/>
    </font>
    <font>
      <b/>
      <sz val="12"/>
      <name val="Arial Narrow"/>
      <family val="2"/>
      <charset val="204"/>
    </font>
    <font>
      <b/>
      <sz val="12"/>
      <name val="Arial Cyr"/>
      <charset val="204"/>
    </font>
    <font>
      <sz val="10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8"/>
      <name val="Arial Cyr"/>
      <family val="2"/>
      <charset val="204"/>
    </font>
    <font>
      <sz val="8"/>
      <name val="Calibri"/>
      <family val="2"/>
      <charset val="204"/>
    </font>
    <font>
      <sz val="10"/>
      <name val="Arial Narrow"/>
      <family val="2"/>
      <charset val="204"/>
    </font>
    <font>
      <b/>
      <sz val="10"/>
      <color indexed="8"/>
      <name val="Arial Narrow"/>
      <family val="2"/>
      <charset val="204"/>
    </font>
    <font>
      <sz val="10"/>
      <color indexed="8"/>
      <name val="Arial Narrow"/>
      <family val="2"/>
      <charset val="204"/>
    </font>
    <font>
      <sz val="11"/>
      <color indexed="10"/>
      <name val="Calibri"/>
      <family val="2"/>
      <charset val="204"/>
    </font>
    <font>
      <sz val="9"/>
      <color indexed="10"/>
      <name val="Arial Cyr"/>
      <family val="2"/>
      <charset val="204"/>
    </font>
    <font>
      <sz val="8"/>
      <color indexed="10"/>
      <name val="Arial Cyr"/>
      <family val="2"/>
      <charset val="204"/>
    </font>
    <font>
      <sz val="11"/>
      <name val="Calibri"/>
      <family val="2"/>
      <charset val="204"/>
    </font>
    <font>
      <sz val="9"/>
      <name val="Times New Roman"/>
      <family val="1"/>
      <charset val="204"/>
    </font>
    <font>
      <sz val="9"/>
      <color indexed="57"/>
      <name val="Arial Cyr"/>
      <family val="2"/>
      <charset val="204"/>
    </font>
    <font>
      <sz val="8"/>
      <color indexed="57"/>
      <name val="Arial Cyr"/>
      <family val="2"/>
      <charset val="204"/>
    </font>
    <font>
      <sz val="11"/>
      <color indexed="57"/>
      <name val="Calibri"/>
      <family val="2"/>
      <charset val="204"/>
    </font>
    <font>
      <b/>
      <sz val="9"/>
      <name val="Arial Cyr"/>
      <charset val="204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sz val="11"/>
      <color indexed="10"/>
      <name val="Arial"/>
      <family val="2"/>
      <charset val="204"/>
    </font>
    <font>
      <sz val="11"/>
      <color indexed="57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Arial"/>
      <family val="2"/>
      <charset val="204"/>
    </font>
    <font>
      <sz val="11"/>
      <name val="Calibri"/>
      <family val="2"/>
      <charset val="204"/>
    </font>
    <font>
      <sz val="11"/>
      <color indexed="10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8"/>
      <name val="Arial Cyr"/>
      <charset val="204"/>
    </font>
    <font>
      <sz val="28"/>
      <color indexed="8"/>
      <name val="Calibri"/>
      <family val="2"/>
      <charset val="204"/>
    </font>
    <font>
      <sz val="11"/>
      <color indexed="63"/>
      <name val="Segoe UI"/>
      <family val="2"/>
      <charset val="204"/>
    </font>
    <font>
      <b/>
      <sz val="10"/>
      <name val="Calibri"/>
      <family val="2"/>
      <charset val="204"/>
    </font>
    <font>
      <sz val="6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126">
    <xf numFmtId="0" fontId="0" fillId="0" borderId="0" xfId="0"/>
    <xf numFmtId="0" fontId="2" fillId="0" borderId="0" xfId="1" applyFont="1" applyFill="1" applyAlignment="1">
      <alignment horizontal="center" vertical="top"/>
    </xf>
    <xf numFmtId="0" fontId="4" fillId="0" borderId="0" xfId="1" applyFont="1" applyAlignment="1">
      <alignment horizontal="center" vertical="top"/>
    </xf>
    <xf numFmtId="0" fontId="4" fillId="0" borderId="0" xfId="1" applyFont="1" applyAlignment="1">
      <alignment vertical="top"/>
    </xf>
    <xf numFmtId="49" fontId="4" fillId="0" borderId="0" xfId="1" applyNumberFormat="1" applyFont="1" applyFill="1" applyAlignment="1">
      <alignment horizontal="center" vertical="top"/>
    </xf>
    <xf numFmtId="0" fontId="6" fillId="0" borderId="0" xfId="1" applyFont="1" applyAlignment="1">
      <alignment horizontal="left" vertical="top"/>
    </xf>
    <xf numFmtId="0" fontId="5" fillId="0" borderId="0" xfId="1" applyFont="1" applyAlignment="1">
      <alignment horizontal="right" vertical="top"/>
    </xf>
    <xf numFmtId="0" fontId="8" fillId="0" borderId="0" xfId="1" applyFont="1" applyAlignment="1">
      <alignment horizontal="center" vertical="top"/>
    </xf>
    <xf numFmtId="0" fontId="3" fillId="0" borderId="0" xfId="1" applyFont="1" applyAlignment="1">
      <alignment horizontal="center" vertical="top"/>
    </xf>
    <xf numFmtId="0" fontId="11" fillId="0" borderId="0" xfId="1" applyFont="1" applyAlignment="1">
      <alignment horizontal="center" vertical="top" wrapText="1"/>
    </xf>
    <xf numFmtId="0" fontId="8" fillId="0" borderId="0" xfId="1" applyFont="1" applyAlignment="1">
      <alignment vertical="top"/>
    </xf>
    <xf numFmtId="49" fontId="7" fillId="0" borderId="0" xfId="1" applyNumberFormat="1" applyFont="1" applyBorder="1" applyAlignment="1">
      <alignment vertical="top"/>
    </xf>
    <xf numFmtId="0" fontId="14" fillId="0" borderId="0" xfId="0" applyFont="1"/>
    <xf numFmtId="0" fontId="9" fillId="2" borderId="1" xfId="1" applyFont="1" applyFill="1" applyBorder="1" applyAlignment="1">
      <alignment horizontal="center" vertical="center" wrapText="1"/>
    </xf>
    <xf numFmtId="49" fontId="9" fillId="2" borderId="1" xfId="1" applyNumberFormat="1" applyFont="1" applyFill="1" applyBorder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4" fillId="0" borderId="2" xfId="1" applyFont="1" applyBorder="1" applyAlignment="1">
      <alignment vertical="top"/>
    </xf>
    <xf numFmtId="0" fontId="10" fillId="0" borderId="0" xfId="1" applyFont="1" applyAlignment="1">
      <alignment horizontal="center" vertical="top" wrapText="1"/>
    </xf>
    <xf numFmtId="0" fontId="9" fillId="2" borderId="3" xfId="1" applyFont="1" applyFill="1" applyBorder="1" applyAlignment="1">
      <alignment horizontal="center" vertical="center" wrapText="1"/>
    </xf>
    <xf numFmtId="0" fontId="4" fillId="0" borderId="0" xfId="1" applyFont="1" applyFill="1" applyAlignment="1">
      <alignment vertical="top"/>
    </xf>
    <xf numFmtId="0" fontId="4" fillId="0" borderId="0" xfId="1" applyFont="1" applyFill="1" applyAlignment="1">
      <alignment horizontal="center" vertical="top"/>
    </xf>
    <xf numFmtId="0" fontId="0" fillId="0" borderId="0" xfId="0" applyAlignment="1">
      <alignment horizontal="center"/>
    </xf>
    <xf numFmtId="0" fontId="15" fillId="0" borderId="0" xfId="0" applyFont="1"/>
    <xf numFmtId="0" fontId="16" fillId="0" borderId="0" xfId="1" applyFont="1" applyFill="1" applyAlignment="1">
      <alignment horizontal="center" vertical="top"/>
    </xf>
    <xf numFmtId="0" fontId="19" fillId="0" borderId="0" xfId="0" applyFont="1" applyAlignment="1">
      <alignment horizontal="center"/>
    </xf>
    <xf numFmtId="21" fontId="20" fillId="0" borderId="0" xfId="0" applyNumberFormat="1" applyFont="1"/>
    <xf numFmtId="0" fontId="20" fillId="0" borderId="0" xfId="0" applyFont="1" applyAlignment="1">
      <alignment horizontal="center"/>
    </xf>
    <xf numFmtId="0" fontId="18" fillId="0" borderId="0" xfId="1" applyFont="1" applyFill="1" applyAlignment="1">
      <alignment vertical="top"/>
    </xf>
    <xf numFmtId="21" fontId="7" fillId="0" borderId="0" xfId="1" applyNumberFormat="1" applyFont="1" applyAlignment="1">
      <alignment horizontal="center" vertical="top"/>
    </xf>
    <xf numFmtId="0" fontId="21" fillId="0" borderId="0" xfId="0" applyFont="1"/>
    <xf numFmtId="0" fontId="22" fillId="0" borderId="0" xfId="1" applyFont="1" applyFill="1" applyAlignment="1">
      <alignment vertical="top"/>
    </xf>
    <xf numFmtId="0" fontId="22" fillId="0" borderId="0" xfId="1" applyFont="1" applyFill="1" applyAlignment="1">
      <alignment horizontal="center" vertical="top"/>
    </xf>
    <xf numFmtId="0" fontId="22" fillId="0" borderId="0" xfId="1" applyFont="1" applyAlignment="1">
      <alignment horizontal="center" vertical="top"/>
    </xf>
    <xf numFmtId="0" fontId="23" fillId="0" borderId="0" xfId="1" applyFont="1" applyFill="1" applyAlignment="1">
      <alignment horizontal="center" vertical="top"/>
    </xf>
    <xf numFmtId="0" fontId="24" fillId="0" borderId="0" xfId="0" applyFont="1"/>
    <xf numFmtId="0" fontId="25" fillId="0" borderId="0" xfId="1" applyFont="1" applyAlignment="1">
      <alignment horizontal="center" vertical="top"/>
    </xf>
    <xf numFmtId="0" fontId="9" fillId="2" borderId="0" xfId="1" applyFont="1" applyFill="1" applyBorder="1" applyAlignment="1">
      <alignment horizontal="center" vertical="center" wrapText="1"/>
    </xf>
    <xf numFmtId="0" fontId="9" fillId="2" borderId="2" xfId="1" applyFont="1" applyFill="1" applyBorder="1" applyAlignment="1">
      <alignment horizontal="center" vertical="center" wrapText="1"/>
    </xf>
    <xf numFmtId="49" fontId="9" fillId="2" borderId="0" xfId="1" applyNumberFormat="1" applyFont="1" applyFill="1" applyBorder="1" applyAlignment="1">
      <alignment horizontal="center" vertical="center" wrapText="1"/>
    </xf>
    <xf numFmtId="0" fontId="26" fillId="0" borderId="0" xfId="1" applyFont="1" applyAlignment="1">
      <alignment horizontal="center" vertical="top"/>
    </xf>
    <xf numFmtId="0" fontId="27" fillId="0" borderId="0" xfId="1" applyFont="1" applyFill="1" applyAlignment="1">
      <alignment horizontal="center" vertical="top"/>
    </xf>
    <xf numFmtId="0" fontId="26" fillId="0" borderId="0" xfId="1" applyFont="1" applyAlignment="1">
      <alignment vertical="top"/>
    </xf>
    <xf numFmtId="0" fontId="28" fillId="0" borderId="0" xfId="0" applyFont="1"/>
    <xf numFmtId="0" fontId="26" fillId="0" borderId="0" xfId="1" applyFont="1" applyFill="1" applyAlignment="1">
      <alignment horizontal="center" vertical="top"/>
    </xf>
    <xf numFmtId="0" fontId="26" fillId="0" borderId="0" xfId="1" applyFont="1" applyFill="1" applyAlignment="1">
      <alignment vertical="top"/>
    </xf>
    <xf numFmtId="0" fontId="29" fillId="0" borderId="0" xfId="1" applyFont="1" applyAlignment="1">
      <alignment vertical="top"/>
    </xf>
    <xf numFmtId="0" fontId="29" fillId="0" borderId="0" xfId="1" applyFont="1" applyAlignment="1">
      <alignment horizontal="center" vertical="top"/>
    </xf>
    <xf numFmtId="21" fontId="30" fillId="0" borderId="0" xfId="1" applyNumberFormat="1" applyFont="1" applyAlignment="1">
      <alignment horizontal="center" vertical="top"/>
    </xf>
    <xf numFmtId="0" fontId="31" fillId="0" borderId="0" xfId="0" applyFont="1"/>
    <xf numFmtId="0" fontId="31" fillId="0" borderId="0" xfId="0" applyFont="1" applyAlignment="1">
      <alignment horizontal="center"/>
    </xf>
    <xf numFmtId="0" fontId="31" fillId="0" borderId="0" xfId="1" applyFont="1" applyFill="1" applyAlignment="1">
      <alignment vertical="top"/>
    </xf>
    <xf numFmtId="0" fontId="31" fillId="0" borderId="0" xfId="1" applyFont="1" applyFill="1" applyAlignment="1">
      <alignment horizontal="center" vertical="top"/>
    </xf>
    <xf numFmtId="21" fontId="31" fillId="0" borderId="0" xfId="0" applyNumberFormat="1" applyFont="1"/>
    <xf numFmtId="0" fontId="30" fillId="0" borderId="0" xfId="0" applyFont="1" applyAlignment="1">
      <alignment horizontal="center"/>
    </xf>
    <xf numFmtId="0" fontId="34" fillId="0" borderId="0" xfId="0" applyFont="1"/>
    <xf numFmtId="0" fontId="32" fillId="0" borderId="0" xfId="0" applyFont="1"/>
    <xf numFmtId="0" fontId="35" fillId="0" borderId="0" xfId="0" applyFont="1"/>
    <xf numFmtId="0" fontId="33" fillId="0" borderId="0" xfId="0" applyFont="1"/>
    <xf numFmtId="0" fontId="33" fillId="0" borderId="0" xfId="1" applyFont="1" applyFill="1" applyAlignment="1">
      <alignment horizontal="center" vertical="top"/>
    </xf>
    <xf numFmtId="0" fontId="0" fillId="3" borderId="0" xfId="0" applyFill="1"/>
    <xf numFmtId="0" fontId="34" fillId="3" borderId="0" xfId="0" applyFont="1" applyFill="1"/>
    <xf numFmtId="0" fontId="0" fillId="3" borderId="0" xfId="0" applyFill="1" applyAlignment="1">
      <alignment horizontal="center"/>
    </xf>
    <xf numFmtId="0" fontId="2" fillId="3" borderId="0" xfId="1" applyFont="1" applyFill="1" applyAlignment="1">
      <alignment horizontal="center" vertical="top"/>
    </xf>
    <xf numFmtId="0" fontId="28" fillId="3" borderId="0" xfId="0" applyFont="1" applyFill="1"/>
    <xf numFmtId="0" fontId="0" fillId="3" borderId="0" xfId="0" applyFont="1" applyFill="1"/>
    <xf numFmtId="0" fontId="36" fillId="3" borderId="0" xfId="1" applyFont="1" applyFill="1" applyAlignment="1">
      <alignment vertical="top"/>
    </xf>
    <xf numFmtId="0" fontId="36" fillId="3" borderId="0" xfId="1" applyFont="1" applyFill="1" applyAlignment="1">
      <alignment horizontal="center" vertical="top"/>
    </xf>
    <xf numFmtId="0" fontId="36" fillId="3" borderId="0" xfId="0" applyFont="1" applyFill="1" applyAlignment="1">
      <alignment horizontal="left"/>
    </xf>
    <xf numFmtId="0" fontId="37" fillId="3" borderId="0" xfId="0" applyFont="1" applyFill="1"/>
    <xf numFmtId="0" fontId="36" fillId="3" borderId="0" xfId="0" applyFont="1" applyFill="1"/>
    <xf numFmtId="0" fontId="34" fillId="3" borderId="0" xfId="0" applyFont="1" applyFill="1" applyAlignment="1">
      <alignment horizontal="center"/>
    </xf>
    <xf numFmtId="0" fontId="35" fillId="3" borderId="0" xfId="0" applyFont="1" applyFill="1"/>
    <xf numFmtId="0" fontId="34" fillId="3" borderId="0" xfId="0" applyFont="1" applyFill="1" applyBorder="1"/>
    <xf numFmtId="0" fontId="34" fillId="3" borderId="0" xfId="0" applyFont="1" applyFill="1" applyBorder="1" applyAlignment="1">
      <alignment horizontal="center"/>
    </xf>
    <xf numFmtId="0" fontId="32" fillId="3" borderId="0" xfId="0" applyFont="1" applyFill="1"/>
    <xf numFmtId="0" fontId="21" fillId="3" borderId="0" xfId="0" applyFont="1" applyFill="1"/>
    <xf numFmtId="0" fontId="34" fillId="0" borderId="0" xfId="0" applyFont="1" applyFill="1" applyBorder="1"/>
    <xf numFmtId="0" fontId="36" fillId="0" borderId="0" xfId="0" applyFont="1"/>
    <xf numFmtId="49" fontId="30" fillId="0" borderId="0" xfId="1" applyNumberFormat="1" applyFont="1" applyAlignment="1">
      <alignment horizontal="center" vertical="top"/>
    </xf>
    <xf numFmtId="0" fontId="25" fillId="0" borderId="0" xfId="1" applyFont="1" applyFill="1" applyAlignment="1">
      <alignment horizontal="center" vertical="top"/>
    </xf>
    <xf numFmtId="17" fontId="4" fillId="0" borderId="0" xfId="1" applyNumberFormat="1" applyFont="1" applyAlignment="1">
      <alignment vertical="top"/>
    </xf>
    <xf numFmtId="0" fontId="31" fillId="0" borderId="0" xfId="0" applyFont="1" applyAlignment="1">
      <alignment horizontal="center" vertical="center"/>
    </xf>
    <xf numFmtId="0" fontId="30" fillId="0" borderId="0" xfId="1" applyFont="1" applyFill="1" applyAlignment="1">
      <alignment vertical="top"/>
    </xf>
    <xf numFmtId="0" fontId="38" fillId="0" borderId="0" xfId="0" applyFont="1" applyAlignment="1">
      <alignment horizontal="center"/>
    </xf>
    <xf numFmtId="0" fontId="30" fillId="0" borderId="2" xfId="1" applyFont="1" applyFill="1" applyBorder="1" applyAlignment="1">
      <alignment vertical="top"/>
    </xf>
    <xf numFmtId="20" fontId="39" fillId="0" borderId="0" xfId="1" applyNumberFormat="1" applyFont="1" applyAlignment="1">
      <alignment vertical="top"/>
    </xf>
    <xf numFmtId="0" fontId="29" fillId="0" borderId="0" xfId="1" applyFont="1" applyAlignment="1">
      <alignment horizontal="center"/>
    </xf>
    <xf numFmtId="0" fontId="0" fillId="0" borderId="0" xfId="0" applyAlignment="1">
      <alignment horizontal="left"/>
    </xf>
    <xf numFmtId="0" fontId="0" fillId="0" borderId="4" xfId="0" applyBorder="1"/>
    <xf numFmtId="0" fontId="0" fillId="0" borderId="4" xfId="0" applyBorder="1" applyAlignment="1">
      <alignment horizontal="center"/>
    </xf>
    <xf numFmtId="49" fontId="7" fillId="0" borderId="0" xfId="1" applyNumberFormat="1" applyFont="1" applyBorder="1" applyAlignment="1">
      <alignment horizontal="center" vertical="top"/>
    </xf>
    <xf numFmtId="21" fontId="31" fillId="0" borderId="0" xfId="0" applyNumberFormat="1" applyFont="1" applyAlignment="1">
      <alignment horizontal="center"/>
    </xf>
    <xf numFmtId="21" fontId="20" fillId="0" borderId="0" xfId="0" applyNumberFormat="1" applyFont="1" applyAlignment="1">
      <alignment horizontal="center"/>
    </xf>
    <xf numFmtId="0" fontId="15" fillId="0" borderId="0" xfId="0" applyFont="1" applyAlignment="1">
      <alignment horizontal="center"/>
    </xf>
    <xf numFmtId="21" fontId="0" fillId="0" borderId="0" xfId="0" applyNumberFormat="1"/>
    <xf numFmtId="49" fontId="31" fillId="0" borderId="0" xfId="0" applyNumberFormat="1" applyFont="1" applyAlignment="1">
      <alignment horizontal="center"/>
    </xf>
    <xf numFmtId="0" fontId="30" fillId="0" borderId="0" xfId="0" applyFont="1" applyFill="1" applyBorder="1" applyAlignment="1">
      <alignment horizontal="center"/>
    </xf>
    <xf numFmtId="0" fontId="31" fillId="0" borderId="0" xfId="0" applyFont="1" applyFill="1" applyBorder="1" applyAlignment="1">
      <alignment horizontal="center"/>
    </xf>
    <xf numFmtId="0" fontId="9" fillId="2" borderId="4" xfId="1" applyFont="1" applyFill="1" applyBorder="1" applyAlignment="1">
      <alignment horizontal="center" vertical="center" wrapText="1"/>
    </xf>
    <xf numFmtId="49" fontId="9" fillId="2" borderId="4" xfId="1" applyNumberFormat="1" applyFont="1" applyFill="1" applyBorder="1" applyAlignment="1">
      <alignment horizontal="center" vertical="center" wrapText="1"/>
    </xf>
    <xf numFmtId="0" fontId="11" fillId="0" borderId="0" xfId="1" applyFont="1" applyAlignment="1">
      <alignment vertical="top" wrapText="1"/>
    </xf>
    <xf numFmtId="0" fontId="41" fillId="0" borderId="0" xfId="0" applyFont="1"/>
    <xf numFmtId="164" fontId="42" fillId="0" borderId="5" xfId="0" applyNumberFormat="1" applyFont="1" applyFill="1" applyBorder="1" applyAlignment="1" applyProtection="1">
      <alignment horizontal="center" vertical="center" wrapText="1"/>
    </xf>
    <xf numFmtId="164" fontId="30" fillId="0" borderId="0" xfId="1" applyNumberFormat="1" applyFont="1" applyAlignment="1">
      <alignment horizontal="center" vertical="top"/>
    </xf>
    <xf numFmtId="164" fontId="42" fillId="0" borderId="0" xfId="0" applyNumberFormat="1" applyFont="1" applyFill="1" applyBorder="1" applyAlignment="1" applyProtection="1">
      <alignment horizontal="center" vertical="center" wrapText="1"/>
    </xf>
    <xf numFmtId="164" fontId="30" fillId="0" borderId="0" xfId="1" applyNumberFormat="1" applyFont="1" applyBorder="1" applyAlignment="1">
      <alignment horizontal="center" vertical="top"/>
    </xf>
    <xf numFmtId="0" fontId="43" fillId="0" borderId="0" xfId="0" applyFont="1"/>
    <xf numFmtId="0" fontId="31" fillId="0" borderId="0" xfId="0" applyFont="1" applyFill="1" applyBorder="1"/>
    <xf numFmtId="21" fontId="0" fillId="0" borderId="0" xfId="0" applyNumberFormat="1" applyAlignment="1">
      <alignment horizontal="center"/>
    </xf>
    <xf numFmtId="0" fontId="18" fillId="0" borderId="0" xfId="1" applyFont="1" applyFill="1" applyAlignment="1">
      <alignment horizontal="center" vertical="top"/>
    </xf>
    <xf numFmtId="164" fontId="0" fillId="0" borderId="0" xfId="0" applyNumberFormat="1"/>
    <xf numFmtId="0" fontId="45" fillId="0" borderId="0" xfId="0" applyFont="1" applyAlignment="1">
      <alignment horizontal="center"/>
    </xf>
    <xf numFmtId="49" fontId="31" fillId="0" borderId="0" xfId="0" applyNumberFormat="1" applyFont="1" applyFill="1" applyBorder="1" applyAlignment="1">
      <alignment horizontal="center"/>
    </xf>
    <xf numFmtId="49" fontId="0" fillId="0" borderId="0" xfId="0" applyNumberFormat="1" applyAlignment="1">
      <alignment horizontal="center"/>
    </xf>
    <xf numFmtId="49" fontId="45" fillId="0" borderId="0" xfId="0" applyNumberFormat="1" applyFont="1" applyAlignment="1">
      <alignment horizontal="center"/>
    </xf>
    <xf numFmtId="49" fontId="30" fillId="0" borderId="0" xfId="0" applyNumberFormat="1" applyFont="1" applyFill="1" applyBorder="1" applyAlignment="1">
      <alignment horizontal="center"/>
    </xf>
    <xf numFmtId="0" fontId="30" fillId="0" borderId="0" xfId="1" applyFont="1" applyFill="1" applyAlignment="1">
      <alignment horizontal="left" vertical="top"/>
    </xf>
    <xf numFmtId="0" fontId="44" fillId="0" borderId="0" xfId="0" applyFont="1" applyAlignment="1">
      <alignment horizontal="center"/>
    </xf>
    <xf numFmtId="0" fontId="13" fillId="0" borderId="0" xfId="1" applyFont="1" applyAlignment="1">
      <alignment horizontal="center" vertical="top"/>
    </xf>
    <xf numFmtId="49" fontId="12" fillId="0" borderId="0" xfId="1" applyNumberFormat="1" applyFont="1" applyBorder="1" applyAlignment="1">
      <alignment horizontal="right" vertical="top"/>
    </xf>
    <xf numFmtId="0" fontId="3" fillId="0" borderId="0" xfId="1" applyFont="1" applyAlignment="1">
      <alignment horizontal="center" vertical="top"/>
    </xf>
    <xf numFmtId="0" fontId="3" fillId="0" borderId="0" xfId="1" applyFont="1" applyAlignment="1">
      <alignment horizontal="center" vertical="center" wrapText="1"/>
    </xf>
    <xf numFmtId="0" fontId="11" fillId="0" borderId="0" xfId="1" applyFont="1" applyAlignment="1">
      <alignment horizontal="center" vertical="top"/>
    </xf>
    <xf numFmtId="0" fontId="11" fillId="0" borderId="0" xfId="1" applyFont="1" applyAlignment="1">
      <alignment horizontal="center" vertical="top" wrapText="1"/>
    </xf>
    <xf numFmtId="0" fontId="10" fillId="0" borderId="0" xfId="1" applyFont="1" applyAlignment="1">
      <alignment horizontal="center" vertical="top" wrapText="1"/>
    </xf>
    <xf numFmtId="0" fontId="40" fillId="0" borderId="0" xfId="0" applyFont="1" applyAlignment="1">
      <alignment horizontal="center"/>
    </xf>
  </cellXfs>
  <cellStyles count="2">
    <cellStyle name="Обычный" xfId="0" builtinId="0"/>
    <cellStyle name="Обычный 2" xfId="1" xr:uid="{00000000-0005-0000-0000-000001000000}"/>
  </cellStyles>
  <dxfs count="3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"/>
        <scheme val="none"/>
      </font>
      <fill>
        <patternFill patternType="solid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"/>
        <scheme val="none"/>
      </font>
      <fill>
        <patternFill patternType="solid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"/>
        <scheme val="none"/>
      </font>
      <fill>
        <patternFill patternType="solid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20"/>
        <name val="A"/>
        <scheme val="none"/>
      </font>
      <fill>
        <patternFill patternType="solid">
          <fgColor indexed="64"/>
          <bgColor indexed="4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A"/>
        <scheme val="none"/>
      </font>
      <fill>
        <patternFill patternType="solid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A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20"/>
        <name val="A"/>
        <scheme val="none"/>
      </font>
      <fill>
        <patternFill patternType="solid">
          <fgColor indexed="64"/>
          <bgColor indexed="4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20"/>
        <name val="A"/>
        <scheme val="none"/>
      </font>
      <fill>
        <patternFill patternType="solid">
          <fgColor indexed="64"/>
          <bgColor indexed="4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A"/>
        <scheme val="none"/>
      </font>
      <fill>
        <patternFill patternType="solid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A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"/>
        <scheme val="none"/>
      </font>
      <fill>
        <patternFill patternType="solid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"/>
        <scheme val="none"/>
      </font>
      <fill>
        <patternFill patternType="solid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"/>
        <scheme val="none"/>
      </font>
      <fill>
        <patternFill patternType="solid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20"/>
        <name val="A"/>
        <scheme val="none"/>
      </font>
      <fill>
        <patternFill patternType="solid">
          <fgColor indexed="64"/>
          <bgColor indexed="4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20"/>
        <name val="A"/>
        <scheme val="none"/>
      </font>
      <fill>
        <patternFill patternType="solid">
          <fgColor indexed="64"/>
          <bgColor indexed="4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20"/>
        <name val="A"/>
        <scheme val="none"/>
      </font>
      <fill>
        <patternFill patternType="solid">
          <fgColor indexed="64"/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 /><Relationship Id="rId13" Type="http://schemas.openxmlformats.org/officeDocument/2006/relationships/worksheet" Target="worksheets/sheet13.xml" /><Relationship Id="rId18" Type="http://schemas.openxmlformats.org/officeDocument/2006/relationships/sharedStrings" Target="sharedStrings.xml" /><Relationship Id="rId3" Type="http://schemas.openxmlformats.org/officeDocument/2006/relationships/worksheet" Target="worksheets/sheet3.xml" /><Relationship Id="rId7" Type="http://schemas.openxmlformats.org/officeDocument/2006/relationships/worksheet" Target="worksheets/sheet7.xml" /><Relationship Id="rId12" Type="http://schemas.openxmlformats.org/officeDocument/2006/relationships/worksheet" Target="worksheets/sheet12.xml" /><Relationship Id="rId17" Type="http://schemas.openxmlformats.org/officeDocument/2006/relationships/styles" Target="styles.xml" /><Relationship Id="rId2" Type="http://schemas.openxmlformats.org/officeDocument/2006/relationships/worksheet" Target="worksheets/sheet2.xml" /><Relationship Id="rId16" Type="http://schemas.openxmlformats.org/officeDocument/2006/relationships/theme" Target="theme/theme1.xml" /><Relationship Id="rId1" Type="http://schemas.openxmlformats.org/officeDocument/2006/relationships/worksheet" Target="worksheets/sheet1.xml" /><Relationship Id="rId6" Type="http://schemas.openxmlformats.org/officeDocument/2006/relationships/worksheet" Target="worksheets/sheet6.xml" /><Relationship Id="rId11" Type="http://schemas.openxmlformats.org/officeDocument/2006/relationships/worksheet" Target="worksheets/sheet11.xml" /><Relationship Id="rId5" Type="http://schemas.openxmlformats.org/officeDocument/2006/relationships/worksheet" Target="worksheets/sheet5.xml" /><Relationship Id="rId15" Type="http://schemas.openxmlformats.org/officeDocument/2006/relationships/worksheet" Target="worksheets/sheet15.xml" /><Relationship Id="rId10" Type="http://schemas.openxmlformats.org/officeDocument/2006/relationships/worksheet" Target="worksheets/sheet10.xml" /><Relationship Id="rId19" Type="http://schemas.openxmlformats.org/officeDocument/2006/relationships/calcChain" Target="calcChain.xml" /><Relationship Id="rId4" Type="http://schemas.openxmlformats.org/officeDocument/2006/relationships/worksheet" Target="worksheets/sheet4.xml" /><Relationship Id="rId9" Type="http://schemas.openxmlformats.org/officeDocument/2006/relationships/worksheet" Target="worksheets/sheet9.xml" /><Relationship Id="rId14" Type="http://schemas.openxmlformats.org/officeDocument/2006/relationships/worksheet" Target="worksheets/sheet14.xml" /></Relationships>
</file>

<file path=xl/theme/theme1.xml><?xml version="1.0" encoding="utf-8"?>
<a:theme xmlns:a="http://schemas.openxmlformats.org/drawingml/2006/main" name="Тема Office">
  <a:themeElements>
    <a:clrScheme name="Зеленый и желтый">
      <a:dk1>
        <a:sysClr val="windowText" lastClr="000000"/>
      </a:dk1>
      <a:lt1>
        <a:sysClr val="window" lastClr="FFFFFF"/>
      </a:lt1>
      <a:dk2>
        <a:srgbClr val="455F51"/>
      </a:dk2>
      <a:lt2>
        <a:srgbClr val="E2DFCC"/>
      </a:lt2>
      <a:accent1>
        <a:srgbClr val="99CB38"/>
      </a:accent1>
      <a:accent2>
        <a:srgbClr val="63A537"/>
      </a:accent2>
      <a:accent3>
        <a:srgbClr val="37A76F"/>
      </a:accent3>
      <a:accent4>
        <a:srgbClr val="44C1A3"/>
      </a:accent4>
      <a:accent5>
        <a:srgbClr val="4EB3CF"/>
      </a:accent5>
      <a:accent6>
        <a:srgbClr val="51C3F9"/>
      </a:accent6>
      <a:hlink>
        <a:srgbClr val="EE7B08"/>
      </a:hlink>
      <a:folHlink>
        <a:srgbClr val="977B2D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 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 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 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 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 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 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 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 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 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 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6600FF"/>
  </sheetPr>
  <dimension ref="A1:J272"/>
  <sheetViews>
    <sheetView topLeftCell="A67" zoomScale="120" zoomScaleNormal="120" workbookViewId="0">
      <selection activeCell="C83" sqref="C83:F167"/>
    </sheetView>
  </sheetViews>
  <sheetFormatPr defaultRowHeight="15" x14ac:dyDescent="0.2"/>
  <cols>
    <col min="1" max="1" width="5.37890625" customWidth="1"/>
    <col min="2" max="2" width="5.91796875" customWidth="1"/>
    <col min="3" max="3" width="18.96484375" customWidth="1"/>
    <col min="4" max="4" width="8.203125" customWidth="1"/>
    <col min="5" max="5" width="26.09765625" customWidth="1"/>
    <col min="6" max="6" width="6.05078125" customWidth="1"/>
    <col min="7" max="8" width="6.859375" customWidth="1"/>
    <col min="9" max="9" width="6.72265625" customWidth="1"/>
    <col min="10" max="10" width="6.3203125" customWidth="1"/>
  </cols>
  <sheetData>
    <row r="1" spans="1:10" x14ac:dyDescent="0.2">
      <c r="A1" s="120" t="s">
        <v>0</v>
      </c>
      <c r="B1" s="120"/>
      <c r="C1" s="120"/>
      <c r="D1" s="120"/>
      <c r="E1" s="120"/>
      <c r="F1" s="120"/>
      <c r="G1" s="120"/>
      <c r="H1" s="120"/>
      <c r="I1" s="120"/>
      <c r="J1" s="8"/>
    </row>
    <row r="2" spans="1:10" ht="30" customHeight="1" x14ac:dyDescent="0.2">
      <c r="A2" s="121" t="s">
        <v>8</v>
      </c>
      <c r="B2" s="121"/>
      <c r="C2" s="121"/>
      <c r="D2" s="121"/>
      <c r="E2" s="121"/>
      <c r="F2" s="121"/>
      <c r="G2" s="121"/>
      <c r="H2" s="121"/>
      <c r="I2" s="121"/>
      <c r="J2" s="15"/>
    </row>
    <row r="3" spans="1:10" ht="7.5" customHeight="1" x14ac:dyDescent="0.2">
      <c r="A3" s="120"/>
      <c r="B3" s="120"/>
      <c r="C3" s="120"/>
      <c r="D3" s="120"/>
      <c r="E3" s="120"/>
      <c r="F3" s="120"/>
      <c r="G3" s="120"/>
      <c r="H3" s="120"/>
      <c r="I3" s="120"/>
      <c r="J3" s="8"/>
    </row>
    <row r="4" spans="1:10" ht="19.5" x14ac:dyDescent="0.2">
      <c r="A4" s="122" t="s">
        <v>15</v>
      </c>
      <c r="B4" s="122"/>
      <c r="C4" s="122"/>
      <c r="D4" s="122"/>
      <c r="E4" s="122"/>
      <c r="F4" s="122"/>
      <c r="G4" s="122"/>
      <c r="H4" s="122"/>
      <c r="I4" s="122"/>
      <c r="J4" s="122"/>
    </row>
    <row r="5" spans="1:10" ht="15" customHeight="1" x14ac:dyDescent="0.2">
      <c r="A5" s="123" t="s">
        <v>9</v>
      </c>
      <c r="B5" s="123"/>
      <c r="C5" s="123"/>
      <c r="D5" s="123"/>
      <c r="E5" s="123"/>
      <c r="F5" s="123"/>
      <c r="G5" s="123"/>
      <c r="H5" s="123"/>
      <c r="I5" s="123"/>
      <c r="J5" s="123"/>
    </row>
    <row r="6" spans="1:10" ht="9" customHeight="1" x14ac:dyDescent="0.2">
      <c r="A6" s="9"/>
      <c r="B6" s="9"/>
      <c r="C6" s="9"/>
      <c r="D6" s="9"/>
      <c r="E6" s="9"/>
      <c r="F6" s="9"/>
      <c r="G6" s="9"/>
      <c r="H6" s="9"/>
      <c r="I6" s="9"/>
      <c r="J6" s="9"/>
    </row>
    <row r="7" spans="1:10" ht="15.75" x14ac:dyDescent="0.2">
      <c r="A7" s="124" t="s">
        <v>18</v>
      </c>
      <c r="B7" s="124"/>
      <c r="C7" s="124"/>
      <c r="D7" s="124"/>
      <c r="E7" s="124"/>
      <c r="F7" s="124"/>
      <c r="G7" s="124"/>
      <c r="H7" s="124"/>
      <c r="I7" s="124"/>
      <c r="J7" s="124"/>
    </row>
    <row r="8" spans="1:10" ht="8.25" customHeight="1" x14ac:dyDescent="0.2">
      <c r="A8" s="17"/>
      <c r="B8" s="17"/>
      <c r="C8" s="17"/>
      <c r="D8" s="17"/>
      <c r="E8" s="17"/>
      <c r="F8" s="17"/>
      <c r="G8" s="17"/>
      <c r="H8" s="17"/>
      <c r="I8" s="17"/>
      <c r="J8" s="17"/>
    </row>
    <row r="9" spans="1:10" x14ac:dyDescent="0.2">
      <c r="A9" s="118" t="s">
        <v>1</v>
      </c>
      <c r="B9" s="118"/>
      <c r="C9" s="118"/>
      <c r="D9" s="118"/>
      <c r="E9" s="118"/>
      <c r="F9" s="118"/>
      <c r="G9" s="118"/>
      <c r="H9" s="118"/>
      <c r="I9" s="118"/>
      <c r="J9" s="118"/>
    </row>
    <row r="10" spans="1:10" ht="12.75" customHeight="1" x14ac:dyDescent="0.2">
      <c r="A10" s="7"/>
      <c r="B10" s="7"/>
      <c r="C10" s="7"/>
      <c r="D10" s="7"/>
      <c r="E10" s="7"/>
      <c r="F10" s="7"/>
      <c r="G10" s="7"/>
      <c r="H10" s="7"/>
      <c r="I10" s="7"/>
      <c r="J10" s="7"/>
    </row>
    <row r="11" spans="1:10" x14ac:dyDescent="0.2">
      <c r="A11" s="10" t="s">
        <v>11</v>
      </c>
      <c r="B11" s="10"/>
      <c r="C11" s="10"/>
      <c r="D11" s="10"/>
      <c r="E11" s="7"/>
      <c r="F11" s="7"/>
      <c r="G11" s="119"/>
      <c r="H11" s="119"/>
      <c r="I11" s="119"/>
      <c r="J11" s="119"/>
    </row>
    <row r="12" spans="1:10" ht="6" customHeight="1" x14ac:dyDescent="0.2">
      <c r="A12" s="2"/>
      <c r="B12" s="1"/>
      <c r="C12" s="3"/>
      <c r="D12" s="7"/>
      <c r="E12" s="3"/>
      <c r="F12" s="3"/>
      <c r="G12" s="3"/>
      <c r="H12" s="3"/>
      <c r="I12" s="3"/>
      <c r="J12" s="3"/>
    </row>
    <row r="13" spans="1:10" ht="5.25" customHeight="1" x14ac:dyDescent="0.2"/>
    <row r="14" spans="1:10" ht="6.75" customHeight="1" thickBot="1" x14ac:dyDescent="0.25">
      <c r="A14" s="5"/>
      <c r="B14" s="1"/>
      <c r="C14" s="3"/>
      <c r="D14" s="2"/>
      <c r="E14" s="3"/>
      <c r="F14" s="3"/>
      <c r="G14" s="3"/>
      <c r="H14" s="3"/>
      <c r="I14" s="6"/>
      <c r="J14" s="6"/>
    </row>
    <row r="15" spans="1:10" ht="31.5" customHeight="1" thickBot="1" x14ac:dyDescent="0.25">
      <c r="A15" s="13" t="s">
        <v>2</v>
      </c>
      <c r="B15" s="13" t="s">
        <v>3</v>
      </c>
      <c r="C15" s="18" t="s">
        <v>4</v>
      </c>
      <c r="D15" s="14" t="s">
        <v>5</v>
      </c>
      <c r="E15" s="13" t="s">
        <v>7</v>
      </c>
      <c r="F15" s="13" t="s">
        <v>12</v>
      </c>
      <c r="G15" s="13" t="s">
        <v>10</v>
      </c>
      <c r="H15" s="13" t="s">
        <v>14</v>
      </c>
      <c r="I15" s="13" t="s">
        <v>13</v>
      </c>
      <c r="J15" s="14" t="s">
        <v>6</v>
      </c>
    </row>
    <row r="16" spans="1:10" ht="10.5" customHeight="1" x14ac:dyDescent="0.2">
      <c r="A16" s="36"/>
      <c r="B16" s="36"/>
      <c r="C16" s="37"/>
      <c r="D16" s="38"/>
      <c r="E16" s="36"/>
      <c r="F16" s="36"/>
      <c r="G16" s="36"/>
      <c r="H16" s="36"/>
      <c r="I16" s="36"/>
      <c r="J16" s="38"/>
    </row>
    <row r="17" spans="1:10" s="29" customFormat="1" ht="14.25" customHeight="1" x14ac:dyDescent="0.2">
      <c r="A17" s="42" t="s">
        <v>192</v>
      </c>
      <c r="B17" s="42"/>
      <c r="F17" s="42"/>
      <c r="G17" s="42"/>
      <c r="H17" s="42"/>
      <c r="I17" s="42"/>
      <c r="J17" s="42"/>
    </row>
    <row r="18" spans="1:10" s="42" customFormat="1" x14ac:dyDescent="0.2">
      <c r="A18" s="20" t="s">
        <v>192</v>
      </c>
      <c r="B18"/>
      <c r="F18"/>
      <c r="G18"/>
      <c r="H18"/>
      <c r="I18"/>
      <c r="J18"/>
    </row>
    <row r="19" spans="1:10" s="42" customFormat="1" x14ac:dyDescent="0.2">
      <c r="A19" s="42" t="s">
        <v>192</v>
      </c>
    </row>
    <row r="20" spans="1:10" s="42" customFormat="1" x14ac:dyDescent="0.2">
      <c r="A20" s="29" t="s">
        <v>192</v>
      </c>
      <c r="B20"/>
      <c r="F20" s="20"/>
      <c r="G20"/>
      <c r="H20"/>
      <c r="I20"/>
      <c r="J20"/>
    </row>
    <row r="21" spans="1:10" s="42" customFormat="1" x14ac:dyDescent="0.2">
      <c r="A21" s="29" t="s">
        <v>192</v>
      </c>
      <c r="B21"/>
      <c r="F21"/>
      <c r="G21"/>
      <c r="H21"/>
      <c r="I21"/>
      <c r="J21"/>
    </row>
    <row r="22" spans="1:10" s="42" customFormat="1" x14ac:dyDescent="0.2">
      <c r="A22" s="29" t="s">
        <v>192</v>
      </c>
      <c r="B22" s="1"/>
      <c r="F22"/>
      <c r="G22"/>
      <c r="H22"/>
      <c r="I22"/>
      <c r="J22"/>
    </row>
    <row r="23" spans="1:10" s="42" customFormat="1" x14ac:dyDescent="0.2">
      <c r="A23" s="32" t="s">
        <v>192</v>
      </c>
      <c r="B23" s="33"/>
      <c r="F23" s="29"/>
      <c r="G23" s="29"/>
      <c r="H23" s="29"/>
      <c r="I23" s="29"/>
      <c r="J23" s="29"/>
    </row>
    <row r="24" spans="1:10" s="42" customFormat="1" x14ac:dyDescent="0.2">
      <c r="A24" s="29" t="s">
        <v>192</v>
      </c>
      <c r="B24"/>
      <c r="F24"/>
      <c r="G24"/>
      <c r="H24"/>
      <c r="I24"/>
      <c r="J24"/>
    </row>
    <row r="25" spans="1:10" s="42" customFormat="1" x14ac:dyDescent="0.2">
      <c r="A25" s="32" t="s">
        <v>192</v>
      </c>
      <c r="B25" s="33"/>
      <c r="F25" s="29"/>
      <c r="G25" s="29"/>
      <c r="H25" s="29"/>
      <c r="I25" s="29"/>
      <c r="J25" s="29"/>
    </row>
    <row r="26" spans="1:10" s="42" customFormat="1" x14ac:dyDescent="0.2">
      <c r="A26" s="2" t="s">
        <v>192</v>
      </c>
      <c r="B26" s="1"/>
      <c r="F26"/>
      <c r="G26"/>
      <c r="H26"/>
      <c r="I26"/>
      <c r="J26"/>
    </row>
    <row r="27" spans="1:10" s="42" customFormat="1" x14ac:dyDescent="0.2">
      <c r="A27" s="43" t="s">
        <v>192</v>
      </c>
    </row>
    <row r="28" spans="1:10" s="42" customFormat="1" x14ac:dyDescent="0.2">
      <c r="A28" s="32" t="s">
        <v>192</v>
      </c>
      <c r="B28" s="33"/>
      <c r="F28" s="29"/>
      <c r="G28" s="29"/>
      <c r="H28" s="29"/>
      <c r="I28" s="29"/>
      <c r="J28" s="29"/>
    </row>
    <row r="29" spans="1:10" s="42" customFormat="1" x14ac:dyDescent="0.2">
      <c r="A29" s="29" t="s">
        <v>192</v>
      </c>
      <c r="B29"/>
      <c r="F29"/>
      <c r="G29"/>
      <c r="H29"/>
      <c r="I29"/>
      <c r="J29"/>
    </row>
    <row r="30" spans="1:10" s="42" customFormat="1" x14ac:dyDescent="0.2">
      <c r="A30" s="29" t="s">
        <v>192</v>
      </c>
      <c r="B30" s="29"/>
      <c r="F30" s="29"/>
      <c r="G30" s="29"/>
      <c r="H30" s="29"/>
      <c r="I30" s="29"/>
      <c r="J30" s="29"/>
    </row>
    <row r="31" spans="1:10" s="42" customFormat="1" x14ac:dyDescent="0.2">
      <c r="A31" s="29" t="s">
        <v>192</v>
      </c>
      <c r="B31" s="1"/>
      <c r="F31"/>
      <c r="G31"/>
      <c r="H31"/>
      <c r="I31"/>
      <c r="J31"/>
    </row>
    <row r="32" spans="1:10" s="42" customFormat="1" x14ac:dyDescent="0.2">
      <c r="A32" s="20" t="s">
        <v>192</v>
      </c>
      <c r="B32"/>
      <c r="F32"/>
      <c r="G32"/>
      <c r="H32"/>
      <c r="I32"/>
      <c r="J32"/>
    </row>
    <row r="33" spans="1:10" s="42" customFormat="1" x14ac:dyDescent="0.2">
      <c r="A33" s="20" t="s">
        <v>192</v>
      </c>
      <c r="B33"/>
      <c r="F33"/>
      <c r="G33"/>
      <c r="H33"/>
      <c r="I33"/>
      <c r="J33"/>
    </row>
    <row r="34" spans="1:10" s="42" customFormat="1" x14ac:dyDescent="0.2">
      <c r="A34" s="2" t="s">
        <v>192</v>
      </c>
      <c r="B34" s="1"/>
      <c r="F34"/>
      <c r="G34"/>
      <c r="H34"/>
      <c r="I34"/>
      <c r="J34"/>
    </row>
    <row r="35" spans="1:10" s="42" customFormat="1" x14ac:dyDescent="0.2">
      <c r="A35" s="2" t="s">
        <v>192</v>
      </c>
      <c r="B35" s="1"/>
      <c r="F35"/>
      <c r="G35"/>
      <c r="H35"/>
      <c r="I35"/>
      <c r="J35"/>
    </row>
    <row r="36" spans="1:10" s="42" customFormat="1" x14ac:dyDescent="0.2">
      <c r="A36" s="29" t="s">
        <v>192</v>
      </c>
      <c r="B36"/>
      <c r="F36" s="29"/>
      <c r="G36"/>
      <c r="H36"/>
      <c r="I36"/>
      <c r="J36"/>
    </row>
    <row r="37" spans="1:10" s="42" customFormat="1" x14ac:dyDescent="0.2">
      <c r="A37" s="42" t="s">
        <v>192</v>
      </c>
    </row>
    <row r="38" spans="1:10" s="42" customFormat="1" x14ac:dyDescent="0.2">
      <c r="A38" t="s">
        <v>192</v>
      </c>
      <c r="B38"/>
      <c r="F38"/>
      <c r="G38"/>
      <c r="H38"/>
      <c r="I38"/>
      <c r="J38"/>
    </row>
    <row r="39" spans="1:10" s="42" customFormat="1" x14ac:dyDescent="0.2">
      <c r="A39" s="42" t="s">
        <v>192</v>
      </c>
      <c r="B39"/>
      <c r="F39" s="29"/>
      <c r="G39"/>
      <c r="H39"/>
      <c r="I39"/>
      <c r="J39"/>
    </row>
    <row r="40" spans="1:10" s="42" customFormat="1" x14ac:dyDescent="0.2">
      <c r="A40" s="39" t="s">
        <v>192</v>
      </c>
      <c r="B40" s="40"/>
    </row>
    <row r="41" spans="1:10" s="42" customFormat="1" x14ac:dyDescent="0.2">
      <c r="A41" s="20" t="s">
        <v>192</v>
      </c>
      <c r="B41"/>
      <c r="F41"/>
      <c r="G41"/>
      <c r="H41"/>
      <c r="I41"/>
      <c r="J41"/>
    </row>
    <row r="42" spans="1:10" s="42" customFormat="1" x14ac:dyDescent="0.2">
      <c r="A42" s="42" t="s">
        <v>192</v>
      </c>
      <c r="B42"/>
      <c r="F42"/>
      <c r="G42"/>
      <c r="H42"/>
      <c r="I42"/>
      <c r="J42"/>
    </row>
    <row r="43" spans="1:10" s="42" customFormat="1" x14ac:dyDescent="0.2">
      <c r="A43" t="s">
        <v>192</v>
      </c>
      <c r="B43"/>
      <c r="F43"/>
      <c r="G43"/>
      <c r="H43"/>
      <c r="I43"/>
      <c r="J43"/>
    </row>
    <row r="44" spans="1:10" s="42" customFormat="1" x14ac:dyDescent="0.2">
      <c r="A44" s="29" t="s">
        <v>192</v>
      </c>
      <c r="B44"/>
      <c r="F44" s="29"/>
      <c r="G44"/>
      <c r="H44"/>
      <c r="I44"/>
      <c r="J44"/>
    </row>
    <row r="45" spans="1:10" s="42" customFormat="1" x14ac:dyDescent="0.2">
      <c r="A45" s="42" t="s">
        <v>192</v>
      </c>
    </row>
    <row r="46" spans="1:10" s="42" customFormat="1" x14ac:dyDescent="0.2">
      <c r="A46" s="42" t="s">
        <v>192</v>
      </c>
    </row>
    <row r="47" spans="1:10" s="42" customFormat="1" x14ac:dyDescent="0.2">
      <c r="A47" s="29" t="s">
        <v>192</v>
      </c>
      <c r="B47" s="1"/>
      <c r="F47"/>
      <c r="G47"/>
      <c r="H47"/>
      <c r="I47"/>
      <c r="J47"/>
    </row>
    <row r="48" spans="1:10" s="42" customFormat="1" x14ac:dyDescent="0.2">
      <c r="A48" s="29" t="s">
        <v>192</v>
      </c>
      <c r="B48"/>
      <c r="F48" s="29"/>
      <c r="G48"/>
      <c r="H48"/>
      <c r="I48"/>
      <c r="J48"/>
    </row>
    <row r="49" spans="1:10" s="42" customFormat="1" x14ac:dyDescent="0.2">
      <c r="A49" s="42" t="s">
        <v>192</v>
      </c>
    </row>
    <row r="50" spans="1:10" s="42" customFormat="1" x14ac:dyDescent="0.2">
      <c r="A50" s="2" t="s">
        <v>192</v>
      </c>
      <c r="B50" s="1"/>
      <c r="F50"/>
      <c r="G50"/>
      <c r="H50"/>
      <c r="I50"/>
      <c r="J50"/>
    </row>
    <row r="51" spans="1:10" s="42" customFormat="1" x14ac:dyDescent="0.2">
      <c r="A51" s="29" t="s">
        <v>192</v>
      </c>
      <c r="B51"/>
      <c r="F51"/>
      <c r="G51"/>
      <c r="H51"/>
      <c r="I51"/>
      <c r="J51"/>
    </row>
    <row r="52" spans="1:10" s="42" customFormat="1" x14ac:dyDescent="0.2">
      <c r="A52" s="42" t="s">
        <v>192</v>
      </c>
    </row>
    <row r="53" spans="1:10" s="42" customFormat="1" x14ac:dyDescent="0.2">
      <c r="A53" s="42" t="s">
        <v>192</v>
      </c>
    </row>
    <row r="54" spans="1:10" s="42" customFormat="1" x14ac:dyDescent="0.2">
      <c r="A54" s="29" t="s">
        <v>192</v>
      </c>
      <c r="B54" s="29"/>
      <c r="H54" s="29"/>
      <c r="I54" s="29"/>
      <c r="J54" s="29"/>
    </row>
    <row r="55" spans="1:10" s="42" customFormat="1" x14ac:dyDescent="0.2">
      <c r="A55" s="29" t="s">
        <v>192</v>
      </c>
      <c r="B55"/>
      <c r="H55"/>
      <c r="I55"/>
      <c r="J55"/>
    </row>
    <row r="56" spans="1:10" s="42" customFormat="1" x14ac:dyDescent="0.2">
      <c r="A56" s="42" t="s">
        <v>192</v>
      </c>
    </row>
    <row r="57" spans="1:10" s="42" customFormat="1" x14ac:dyDescent="0.2">
      <c r="A57" s="29" t="s">
        <v>192</v>
      </c>
      <c r="B57"/>
      <c r="H57"/>
      <c r="I57"/>
      <c r="J57"/>
    </row>
    <row r="58" spans="1:10" s="42" customFormat="1" x14ac:dyDescent="0.2">
      <c r="A58" s="42" t="s">
        <v>192</v>
      </c>
      <c r="B58"/>
      <c r="H58"/>
      <c r="I58"/>
      <c r="J58"/>
    </row>
    <row r="59" spans="1:10" s="42" customFormat="1" x14ac:dyDescent="0.2">
      <c r="A59" s="42" t="s">
        <v>192</v>
      </c>
    </row>
    <row r="60" spans="1:10" s="42" customFormat="1" x14ac:dyDescent="0.2">
      <c r="A60" s="20" t="s">
        <v>192</v>
      </c>
      <c r="B60"/>
      <c r="H60"/>
      <c r="I60"/>
      <c r="J60"/>
    </row>
    <row r="61" spans="1:10" s="42" customFormat="1" x14ac:dyDescent="0.2">
      <c r="A61" s="2" t="s">
        <v>192</v>
      </c>
      <c r="B61" s="1"/>
      <c r="H61"/>
      <c r="I61"/>
      <c r="J61"/>
    </row>
    <row r="62" spans="1:10" s="42" customFormat="1" x14ac:dyDescent="0.2">
      <c r="A62" s="31" t="s">
        <v>192</v>
      </c>
      <c r="B62" s="29"/>
      <c r="H62" s="29"/>
      <c r="I62" s="29"/>
      <c r="J62" s="29"/>
    </row>
    <row r="63" spans="1:10" s="42" customFormat="1" x14ac:dyDescent="0.2">
      <c r="A63" s="42" t="s">
        <v>192</v>
      </c>
    </row>
    <row r="64" spans="1:10" s="42" customFormat="1" x14ac:dyDescent="0.2">
      <c r="A64" s="29" t="s">
        <v>192</v>
      </c>
      <c r="B64"/>
      <c r="H64"/>
      <c r="I64"/>
      <c r="J64"/>
    </row>
    <row r="65" spans="1:10" s="42" customFormat="1" x14ac:dyDescent="0.2">
      <c r="A65" s="42" t="s">
        <v>192</v>
      </c>
    </row>
    <row r="66" spans="1:10" s="42" customFormat="1" x14ac:dyDescent="0.2">
      <c r="A66" s="29" t="s">
        <v>192</v>
      </c>
      <c r="B66"/>
      <c r="H66"/>
      <c r="I66"/>
      <c r="J66"/>
    </row>
    <row r="67" spans="1:10" s="42" customFormat="1" x14ac:dyDescent="0.2">
      <c r="A67" s="29" t="s">
        <v>192</v>
      </c>
      <c r="B67"/>
      <c r="H67"/>
      <c r="I67"/>
      <c r="J67"/>
    </row>
    <row r="68" spans="1:10" s="42" customFormat="1" x14ac:dyDescent="0.2">
      <c r="A68" s="29" t="s">
        <v>192</v>
      </c>
      <c r="B68"/>
      <c r="H68"/>
      <c r="I68"/>
      <c r="J68"/>
    </row>
    <row r="69" spans="1:10" s="42" customFormat="1" x14ac:dyDescent="0.2">
      <c r="A69" s="42" t="s">
        <v>192</v>
      </c>
    </row>
    <row r="70" spans="1:10" s="42" customFormat="1" x14ac:dyDescent="0.2">
      <c r="A70" t="s">
        <v>192</v>
      </c>
      <c r="B70"/>
      <c r="H70"/>
      <c r="I70"/>
      <c r="J70"/>
    </row>
    <row r="71" spans="1:10" s="42" customFormat="1" x14ac:dyDescent="0.2">
      <c r="A71" s="39" t="s">
        <v>192</v>
      </c>
      <c r="B71" s="40"/>
    </row>
    <row r="72" spans="1:10" s="42" customFormat="1" x14ac:dyDescent="0.2">
      <c r="A72" s="42" t="s">
        <v>192</v>
      </c>
    </row>
    <row r="73" spans="1:10" s="42" customFormat="1" x14ac:dyDescent="0.2">
      <c r="A73" s="42" t="s">
        <v>192</v>
      </c>
    </row>
    <row r="74" spans="1:10" s="42" customFormat="1" x14ac:dyDescent="0.2">
      <c r="A74" s="42" t="s">
        <v>192</v>
      </c>
    </row>
    <row r="75" spans="1:10" s="42" customFormat="1" x14ac:dyDescent="0.2">
      <c r="A75" s="29" t="s">
        <v>192</v>
      </c>
      <c r="B75" s="29"/>
      <c r="H75" s="29"/>
      <c r="I75" s="29"/>
      <c r="J75" s="29"/>
    </row>
    <row r="76" spans="1:10" s="42" customFormat="1" x14ac:dyDescent="0.2">
      <c r="A76" s="42" t="s">
        <v>192</v>
      </c>
      <c r="B76" s="40"/>
    </row>
    <row r="77" spans="1:10" s="42" customFormat="1" x14ac:dyDescent="0.2">
      <c r="A77" t="s">
        <v>192</v>
      </c>
      <c r="B77"/>
      <c r="H77"/>
      <c r="I77"/>
      <c r="J77"/>
    </row>
    <row r="78" spans="1:10" s="42" customFormat="1" x14ac:dyDescent="0.2">
      <c r="A78" s="43" t="s">
        <v>192</v>
      </c>
    </row>
    <row r="79" spans="1:10" s="42" customFormat="1" x14ac:dyDescent="0.2">
      <c r="A79" s="29" t="s">
        <v>192</v>
      </c>
      <c r="B79"/>
      <c r="H79"/>
      <c r="I79"/>
      <c r="J79"/>
    </row>
    <row r="80" spans="1:10" s="42" customFormat="1" x14ac:dyDescent="0.2">
      <c r="A80" s="43" t="s">
        <v>192</v>
      </c>
    </row>
    <row r="81" spans="1:10" s="42" customFormat="1" x14ac:dyDescent="0.2">
      <c r="A81" s="29" t="s">
        <v>192</v>
      </c>
      <c r="B81"/>
      <c r="H81"/>
      <c r="I81"/>
      <c r="J81"/>
    </row>
    <row r="82" spans="1:10" s="42" customFormat="1" x14ac:dyDescent="0.2">
      <c r="A82" s="20" t="s">
        <v>192</v>
      </c>
      <c r="B82"/>
      <c r="H82"/>
      <c r="I82"/>
      <c r="J82"/>
    </row>
    <row r="83" spans="1:10" s="42" customFormat="1" x14ac:dyDescent="0.2">
      <c r="A83" s="29" t="s">
        <v>192</v>
      </c>
      <c r="B83"/>
      <c r="G83"/>
      <c r="H83"/>
      <c r="I83"/>
      <c r="J83"/>
    </row>
    <row r="84" spans="1:10" s="42" customFormat="1" x14ac:dyDescent="0.2">
      <c r="A84" s="29" t="s">
        <v>192</v>
      </c>
      <c r="B84" s="29"/>
      <c r="G84" s="29"/>
      <c r="H84" s="29"/>
      <c r="I84" s="29"/>
      <c r="J84" s="29"/>
    </row>
    <row r="85" spans="1:10" s="42" customFormat="1" x14ac:dyDescent="0.2">
      <c r="A85" s="29" t="s">
        <v>192</v>
      </c>
      <c r="B85"/>
      <c r="G85"/>
      <c r="H85"/>
      <c r="I85"/>
      <c r="J85"/>
    </row>
    <row r="86" spans="1:10" s="42" customFormat="1" x14ac:dyDescent="0.2">
      <c r="A86" s="42" t="s">
        <v>192</v>
      </c>
      <c r="B86" s="40"/>
    </row>
    <row r="87" spans="1:10" s="42" customFormat="1" x14ac:dyDescent="0.2">
      <c r="A87" s="42" t="s">
        <v>192</v>
      </c>
    </row>
    <row r="88" spans="1:10" s="42" customFormat="1" x14ac:dyDescent="0.2">
      <c r="A88" s="42" t="s">
        <v>192</v>
      </c>
      <c r="B88"/>
      <c r="G88"/>
      <c r="H88"/>
      <c r="I88"/>
      <c r="J88"/>
    </row>
    <row r="89" spans="1:10" s="42" customFormat="1" x14ac:dyDescent="0.2">
      <c r="A89" s="29" t="s">
        <v>192</v>
      </c>
      <c r="B89" s="29"/>
      <c r="G89" s="29"/>
      <c r="H89" s="29"/>
      <c r="I89" s="29"/>
      <c r="J89" s="29"/>
    </row>
    <row r="90" spans="1:10" s="42" customFormat="1" x14ac:dyDescent="0.2">
      <c r="A90" s="29" t="s">
        <v>192</v>
      </c>
      <c r="B90"/>
      <c r="G90"/>
      <c r="H90"/>
      <c r="I90"/>
      <c r="J90"/>
    </row>
    <row r="91" spans="1:10" s="42" customFormat="1" x14ac:dyDescent="0.2">
      <c r="A91" t="s">
        <v>192</v>
      </c>
      <c r="B91"/>
      <c r="G91"/>
      <c r="H91"/>
      <c r="I91"/>
      <c r="J91"/>
    </row>
    <row r="92" spans="1:10" s="42" customFormat="1" x14ac:dyDescent="0.2">
      <c r="A92" t="s">
        <v>192</v>
      </c>
      <c r="B92"/>
      <c r="G92"/>
      <c r="H92"/>
      <c r="I92"/>
      <c r="J92"/>
    </row>
    <row r="93" spans="1:10" s="42" customFormat="1" x14ac:dyDescent="0.2">
      <c r="A93" s="29" t="s">
        <v>192</v>
      </c>
      <c r="B93" s="1"/>
      <c r="G93"/>
      <c r="H93"/>
      <c r="I93"/>
      <c r="J93"/>
    </row>
    <row r="94" spans="1:10" s="42" customFormat="1" x14ac:dyDescent="0.2">
      <c r="A94" s="42" t="s">
        <v>192</v>
      </c>
    </row>
    <row r="95" spans="1:10" s="42" customFormat="1" x14ac:dyDescent="0.2">
      <c r="A95" t="s">
        <v>192</v>
      </c>
      <c r="B95"/>
      <c r="G95"/>
      <c r="H95"/>
      <c r="I95"/>
      <c r="J95"/>
    </row>
    <row r="96" spans="1:10" s="42" customFormat="1" x14ac:dyDescent="0.2">
      <c r="A96" s="29" t="s">
        <v>192</v>
      </c>
      <c r="B96"/>
      <c r="G96"/>
      <c r="H96"/>
      <c r="I96"/>
      <c r="J96"/>
    </row>
    <row r="97" spans="1:10" s="42" customFormat="1" x14ac:dyDescent="0.2">
      <c r="A97" t="s">
        <v>192</v>
      </c>
      <c r="B97"/>
      <c r="G97"/>
      <c r="H97"/>
      <c r="I97"/>
      <c r="J97"/>
    </row>
    <row r="98" spans="1:10" s="42" customFormat="1" x14ac:dyDescent="0.2">
      <c r="A98" s="42" t="s">
        <v>192</v>
      </c>
    </row>
    <row r="99" spans="1:10" s="42" customFormat="1" x14ac:dyDescent="0.2">
      <c r="A99" t="s">
        <v>192</v>
      </c>
      <c r="B99"/>
      <c r="G99"/>
      <c r="H99"/>
      <c r="I99"/>
      <c r="J99"/>
    </row>
    <row r="100" spans="1:10" s="42" customFormat="1" x14ac:dyDescent="0.2">
      <c r="A100" s="2" t="s">
        <v>192</v>
      </c>
      <c r="B100" s="1"/>
      <c r="G100"/>
      <c r="H100"/>
      <c r="I100"/>
      <c r="J100"/>
    </row>
    <row r="101" spans="1:10" s="42" customFormat="1" x14ac:dyDescent="0.2">
      <c r="A101" s="20" t="s">
        <v>192</v>
      </c>
      <c r="B101"/>
      <c r="G101"/>
      <c r="H101"/>
      <c r="I101"/>
      <c r="J101"/>
    </row>
    <row r="102" spans="1:10" s="42" customFormat="1" x14ac:dyDescent="0.2">
      <c r="A102" s="29" t="s">
        <v>192</v>
      </c>
      <c r="B102"/>
      <c r="G102"/>
      <c r="H102"/>
      <c r="I102"/>
      <c r="J102"/>
    </row>
    <row r="103" spans="1:10" s="42" customFormat="1" x14ac:dyDescent="0.2">
      <c r="A103" s="31" t="s">
        <v>192</v>
      </c>
      <c r="B103" s="29"/>
      <c r="G103" s="29"/>
      <c r="H103" s="29"/>
      <c r="I103" s="29"/>
      <c r="J103" s="29"/>
    </row>
    <row r="104" spans="1:10" s="42" customFormat="1" x14ac:dyDescent="0.2">
      <c r="A104" s="29" t="s">
        <v>192</v>
      </c>
      <c r="B104"/>
      <c r="G104"/>
      <c r="H104"/>
      <c r="I104"/>
      <c r="J104"/>
    </row>
    <row r="105" spans="1:10" s="42" customFormat="1" x14ac:dyDescent="0.2">
      <c r="A105" t="s">
        <v>192</v>
      </c>
      <c r="B105"/>
      <c r="G105"/>
      <c r="H105"/>
      <c r="I105"/>
      <c r="J105"/>
    </row>
    <row r="106" spans="1:10" s="42" customFormat="1" x14ac:dyDescent="0.2">
      <c r="A106" s="20" t="s">
        <v>192</v>
      </c>
      <c r="B106"/>
      <c r="G106"/>
      <c r="H106"/>
      <c r="I106"/>
      <c r="J106"/>
    </row>
    <row r="107" spans="1:10" s="42" customFormat="1" x14ac:dyDescent="0.2">
      <c r="A107" s="20" t="s">
        <v>192</v>
      </c>
      <c r="B107"/>
      <c r="G107"/>
      <c r="H107"/>
      <c r="I107"/>
      <c r="J107"/>
    </row>
    <row r="108" spans="1:10" s="42" customFormat="1" x14ac:dyDescent="0.2">
      <c r="A108" s="42" t="s">
        <v>192</v>
      </c>
    </row>
    <row r="109" spans="1:10" s="42" customFormat="1" x14ac:dyDescent="0.2">
      <c r="A109" t="s">
        <v>192</v>
      </c>
      <c r="B109"/>
      <c r="G109"/>
      <c r="H109"/>
      <c r="I109"/>
      <c r="J109"/>
    </row>
    <row r="110" spans="1:10" s="42" customFormat="1" x14ac:dyDescent="0.2">
      <c r="A110" s="29" t="s">
        <v>192</v>
      </c>
      <c r="B110"/>
      <c r="G110"/>
      <c r="H110"/>
      <c r="I110"/>
      <c r="J110"/>
    </row>
    <row r="111" spans="1:10" s="42" customFormat="1" x14ac:dyDescent="0.2">
      <c r="A111" s="42" t="s">
        <v>192</v>
      </c>
    </row>
    <row r="112" spans="1:10" x14ac:dyDescent="0.2">
      <c r="A112" s="2" t="s">
        <v>192</v>
      </c>
      <c r="B112" s="1"/>
    </row>
    <row r="113" spans="1:10" x14ac:dyDescent="0.2">
      <c r="A113" s="20" t="s">
        <v>192</v>
      </c>
    </row>
    <row r="114" spans="1:10" x14ac:dyDescent="0.2">
      <c r="A114" s="42" t="s">
        <v>192</v>
      </c>
      <c r="B114" s="42"/>
      <c r="G114" s="42"/>
      <c r="H114" s="42"/>
      <c r="I114" s="42"/>
      <c r="J114" s="42"/>
    </row>
    <row r="115" spans="1:10" x14ac:dyDescent="0.2">
      <c r="A115" s="42" t="s">
        <v>192</v>
      </c>
      <c r="B115" s="42"/>
      <c r="G115" s="42"/>
      <c r="H115" s="42"/>
      <c r="I115" s="42"/>
      <c r="J115" s="42"/>
    </row>
    <row r="116" spans="1:10" x14ac:dyDescent="0.2">
      <c r="A116" s="29" t="s">
        <v>192</v>
      </c>
      <c r="B116" s="29"/>
      <c r="G116" s="29"/>
      <c r="H116" s="29"/>
      <c r="I116" s="29"/>
      <c r="J116" s="29"/>
    </row>
    <row r="117" spans="1:10" x14ac:dyDescent="0.2">
      <c r="A117" s="42" t="s">
        <v>192</v>
      </c>
      <c r="B117" s="42"/>
      <c r="G117" s="42"/>
      <c r="H117" s="42"/>
      <c r="I117" s="42"/>
      <c r="J117" s="42"/>
    </row>
    <row r="118" spans="1:10" x14ac:dyDescent="0.2">
      <c r="A118" s="29" t="s">
        <v>192</v>
      </c>
    </row>
    <row r="119" spans="1:10" x14ac:dyDescent="0.2">
      <c r="A119" t="s">
        <v>192</v>
      </c>
    </row>
    <row r="120" spans="1:10" x14ac:dyDescent="0.2">
      <c r="A120" s="20" t="s">
        <v>192</v>
      </c>
    </row>
    <row r="121" spans="1:10" x14ac:dyDescent="0.2">
      <c r="A121" s="42" t="s">
        <v>192</v>
      </c>
      <c r="B121" s="40"/>
      <c r="G121" s="42"/>
      <c r="H121" s="42"/>
      <c r="I121" s="42"/>
      <c r="J121" s="42"/>
    </row>
    <row r="122" spans="1:10" x14ac:dyDescent="0.2">
      <c r="A122" s="42" t="s">
        <v>192</v>
      </c>
      <c r="B122" s="42"/>
      <c r="G122" s="42"/>
      <c r="H122" s="42"/>
      <c r="I122" s="42"/>
      <c r="J122" s="42"/>
    </row>
    <row r="123" spans="1:10" x14ac:dyDescent="0.2">
      <c r="A123" t="s">
        <v>192</v>
      </c>
    </row>
    <row r="124" spans="1:10" x14ac:dyDescent="0.2">
      <c r="A124" s="31" t="s">
        <v>192</v>
      </c>
      <c r="B124" s="29"/>
      <c r="G124" s="29"/>
      <c r="H124" s="29"/>
      <c r="I124" s="29"/>
      <c r="J124" s="29"/>
    </row>
    <row r="125" spans="1:10" x14ac:dyDescent="0.2">
      <c r="A125" s="43" t="s">
        <v>192</v>
      </c>
      <c r="B125" s="42"/>
      <c r="G125" s="42"/>
      <c r="H125" s="42"/>
      <c r="I125" s="42"/>
      <c r="J125" s="42"/>
    </row>
    <row r="126" spans="1:10" x14ac:dyDescent="0.2">
      <c r="A126" s="42" t="s">
        <v>192</v>
      </c>
      <c r="B126" s="42"/>
      <c r="G126" s="42"/>
      <c r="H126" s="42"/>
      <c r="I126" s="42"/>
      <c r="J126" s="42"/>
    </row>
    <row r="127" spans="1:10" x14ac:dyDescent="0.2">
      <c r="A127" s="29" t="s">
        <v>192</v>
      </c>
      <c r="B127" s="29"/>
      <c r="G127" s="29"/>
      <c r="H127" s="29"/>
      <c r="I127" s="29"/>
      <c r="J127" s="29"/>
    </row>
    <row r="128" spans="1:10" x14ac:dyDescent="0.2">
      <c r="A128" t="s">
        <v>192</v>
      </c>
    </row>
    <row r="129" spans="1:10" x14ac:dyDescent="0.2">
      <c r="A129" s="20" t="s">
        <v>192</v>
      </c>
    </row>
    <row r="130" spans="1:10" x14ac:dyDescent="0.2">
      <c r="A130" s="42" t="s">
        <v>192</v>
      </c>
      <c r="B130" s="40"/>
      <c r="G130" s="42"/>
      <c r="H130" s="42"/>
      <c r="I130" s="42"/>
      <c r="J130" s="42"/>
    </row>
    <row r="131" spans="1:10" x14ac:dyDescent="0.2">
      <c r="A131" s="42" t="s">
        <v>192</v>
      </c>
      <c r="B131" s="42"/>
      <c r="G131" s="42"/>
      <c r="H131" s="42"/>
      <c r="I131" s="42"/>
      <c r="J131" s="42"/>
    </row>
    <row r="132" spans="1:10" x14ac:dyDescent="0.2">
      <c r="A132" s="20" t="s">
        <v>192</v>
      </c>
    </row>
    <row r="133" spans="1:10" x14ac:dyDescent="0.2">
      <c r="A133" s="43" t="s">
        <v>192</v>
      </c>
      <c r="B133" s="42"/>
      <c r="G133" s="42"/>
      <c r="H133" s="42"/>
      <c r="I133" s="42"/>
      <c r="J133" s="42"/>
    </row>
    <row r="134" spans="1:10" x14ac:dyDescent="0.2">
      <c r="A134" s="29" t="s">
        <v>192</v>
      </c>
    </row>
    <row r="135" spans="1:10" x14ac:dyDescent="0.2">
      <c r="A135" s="42" t="s">
        <v>192</v>
      </c>
      <c r="B135" s="42"/>
      <c r="G135" s="42"/>
      <c r="H135" s="42"/>
      <c r="I135" s="42"/>
      <c r="J135" s="42"/>
    </row>
    <row r="136" spans="1:10" x14ac:dyDescent="0.2">
      <c r="A136" s="29" t="s">
        <v>192</v>
      </c>
      <c r="B136" s="29"/>
      <c r="G136" s="29"/>
      <c r="H136" s="29"/>
      <c r="I136" s="29"/>
      <c r="J136" s="29"/>
    </row>
    <row r="137" spans="1:10" x14ac:dyDescent="0.2">
      <c r="A137" s="29" t="s">
        <v>192</v>
      </c>
      <c r="B137" s="29"/>
      <c r="G137" s="29"/>
      <c r="H137" s="29"/>
      <c r="I137" s="29"/>
      <c r="J137" s="29"/>
    </row>
    <row r="138" spans="1:10" x14ac:dyDescent="0.2">
      <c r="A138" s="42" t="s">
        <v>192</v>
      </c>
    </row>
    <row r="139" spans="1:10" x14ac:dyDescent="0.2">
      <c r="A139" s="42" t="s">
        <v>192</v>
      </c>
      <c r="B139" s="42"/>
      <c r="G139" s="42"/>
      <c r="H139" s="42"/>
      <c r="I139" s="42"/>
      <c r="J139" s="42"/>
    </row>
    <row r="140" spans="1:10" x14ac:dyDescent="0.2">
      <c r="A140" s="42" t="s">
        <v>192</v>
      </c>
      <c r="B140" s="42"/>
      <c r="G140" s="42"/>
      <c r="H140" s="42"/>
      <c r="I140" s="42"/>
      <c r="J140" s="42"/>
    </row>
    <row r="141" spans="1:10" x14ac:dyDescent="0.2">
      <c r="A141" s="42" t="s">
        <v>192</v>
      </c>
      <c r="B141" s="42"/>
      <c r="G141" s="42"/>
      <c r="H141" s="42"/>
      <c r="I141" s="42"/>
      <c r="J141" s="42"/>
    </row>
    <row r="142" spans="1:10" x14ac:dyDescent="0.2">
      <c r="A142" s="42" t="s">
        <v>192</v>
      </c>
      <c r="B142" s="42"/>
      <c r="G142" s="42"/>
      <c r="H142" s="42"/>
      <c r="I142" s="42"/>
      <c r="J142" s="42"/>
    </row>
    <row r="143" spans="1:10" x14ac:dyDescent="0.2">
      <c r="A143" s="29" t="s">
        <v>192</v>
      </c>
      <c r="B143" s="29"/>
      <c r="G143" s="29"/>
      <c r="H143" s="29"/>
      <c r="I143" s="29"/>
      <c r="J143" s="29"/>
    </row>
    <row r="144" spans="1:10" x14ac:dyDescent="0.2">
      <c r="A144" s="43" t="s">
        <v>192</v>
      </c>
      <c r="B144" s="42"/>
      <c r="G144" s="42"/>
      <c r="H144" s="42"/>
      <c r="I144" s="42"/>
      <c r="J144" s="42"/>
    </row>
    <row r="145" spans="1:10" x14ac:dyDescent="0.2">
      <c r="A145" s="42" t="s">
        <v>192</v>
      </c>
      <c r="B145" s="42"/>
      <c r="G145" s="42"/>
      <c r="H145" s="42"/>
      <c r="I145" s="42"/>
      <c r="J145" s="42"/>
    </row>
    <row r="146" spans="1:10" x14ac:dyDescent="0.2">
      <c r="A146" s="42" t="s">
        <v>192</v>
      </c>
      <c r="B146" s="42"/>
      <c r="G146" s="42"/>
      <c r="H146" s="42"/>
      <c r="I146" s="42"/>
      <c r="J146" s="42"/>
    </row>
    <row r="147" spans="1:10" x14ac:dyDescent="0.2">
      <c r="A147" s="42" t="s">
        <v>192</v>
      </c>
      <c r="B147" s="42"/>
      <c r="G147" s="42"/>
      <c r="H147" s="42"/>
      <c r="I147" s="42"/>
      <c r="J147" s="42"/>
    </row>
    <row r="148" spans="1:10" x14ac:dyDescent="0.2">
      <c r="A148" t="s">
        <v>192</v>
      </c>
    </row>
    <row r="149" spans="1:10" x14ac:dyDescent="0.2">
      <c r="A149" s="29" t="s">
        <v>192</v>
      </c>
    </row>
    <row r="150" spans="1:10" x14ac:dyDescent="0.2">
      <c r="A150" s="42" t="s">
        <v>192</v>
      </c>
      <c r="B150" s="42"/>
      <c r="G150" s="42"/>
      <c r="H150" s="42"/>
      <c r="I150" s="42"/>
      <c r="J150" s="42"/>
    </row>
    <row r="151" spans="1:10" x14ac:dyDescent="0.2">
      <c r="A151" s="29" t="s">
        <v>192</v>
      </c>
      <c r="B151" s="1"/>
    </row>
    <row r="152" spans="1:10" x14ac:dyDescent="0.2">
      <c r="A152" s="42" t="s">
        <v>192</v>
      </c>
      <c r="B152" s="42"/>
      <c r="G152" s="42"/>
      <c r="H152" s="42"/>
      <c r="I152" s="42"/>
      <c r="J152" s="42"/>
    </row>
    <row r="153" spans="1:10" x14ac:dyDescent="0.2">
      <c r="A153" s="42" t="s">
        <v>192</v>
      </c>
    </row>
    <row r="154" spans="1:10" x14ac:dyDescent="0.2">
      <c r="A154" s="42" t="s">
        <v>192</v>
      </c>
    </row>
    <row r="155" spans="1:10" x14ac:dyDescent="0.2">
      <c r="A155" s="29" t="s">
        <v>192</v>
      </c>
    </row>
    <row r="156" spans="1:10" x14ac:dyDescent="0.2">
      <c r="A156" s="29" t="s">
        <v>192</v>
      </c>
      <c r="B156" s="29"/>
      <c r="G156" s="29"/>
      <c r="H156" s="29"/>
      <c r="I156" s="29"/>
      <c r="J156" s="29"/>
    </row>
    <row r="157" spans="1:10" x14ac:dyDescent="0.2">
      <c r="A157" t="s">
        <v>192</v>
      </c>
    </row>
    <row r="158" spans="1:10" x14ac:dyDescent="0.2">
      <c r="A158" s="42" t="s">
        <v>192</v>
      </c>
      <c r="B158" s="40"/>
      <c r="G158" s="42"/>
      <c r="H158" s="42"/>
      <c r="I158" s="42"/>
      <c r="J158" s="42"/>
    </row>
    <row r="159" spans="1:10" x14ac:dyDescent="0.2">
      <c r="A159" s="42" t="s">
        <v>192</v>
      </c>
      <c r="B159" s="42"/>
      <c r="G159" s="42"/>
      <c r="H159" s="42"/>
      <c r="I159" s="42"/>
      <c r="J159" s="42"/>
    </row>
    <row r="160" spans="1:10" x14ac:dyDescent="0.2">
      <c r="A160" s="20" t="s">
        <v>192</v>
      </c>
    </row>
    <row r="161" spans="1:10" x14ac:dyDescent="0.2">
      <c r="A161" s="42" t="s">
        <v>192</v>
      </c>
      <c r="B161" s="42"/>
      <c r="G161" s="42"/>
      <c r="H161" s="42"/>
      <c r="I161" s="42"/>
      <c r="J161" s="42"/>
    </row>
    <row r="162" spans="1:10" x14ac:dyDescent="0.2">
      <c r="A162" s="42" t="s">
        <v>192</v>
      </c>
      <c r="B162" s="42"/>
      <c r="G162" s="42"/>
      <c r="H162" s="42"/>
      <c r="I162" s="42"/>
      <c r="J162" s="42"/>
    </row>
    <row r="163" spans="1:10" x14ac:dyDescent="0.2">
      <c r="A163" s="29" t="s">
        <v>192</v>
      </c>
    </row>
    <row r="164" spans="1:10" x14ac:dyDescent="0.2">
      <c r="A164" s="29" t="s">
        <v>192</v>
      </c>
    </row>
    <row r="165" spans="1:10" x14ac:dyDescent="0.2">
      <c r="A165" s="29" t="s">
        <v>192</v>
      </c>
      <c r="B165" s="29"/>
      <c r="G165" s="29"/>
      <c r="H165" s="29"/>
      <c r="I165" s="29"/>
      <c r="J165" s="29"/>
    </row>
    <row r="166" spans="1:10" x14ac:dyDescent="0.2">
      <c r="A166" s="29" t="s">
        <v>192</v>
      </c>
    </row>
    <row r="167" spans="1:10" x14ac:dyDescent="0.2">
      <c r="A167" s="43" t="s">
        <v>192</v>
      </c>
      <c r="B167" s="42"/>
      <c r="G167" s="42"/>
      <c r="H167" s="42"/>
      <c r="I167" s="42"/>
      <c r="J167" s="42"/>
    </row>
    <row r="168" spans="1:10" x14ac:dyDescent="0.2">
      <c r="A168" s="29"/>
      <c r="B168" s="29"/>
      <c r="C168" s="19"/>
      <c r="D168" s="20"/>
      <c r="E168" s="29"/>
      <c r="F168" s="29"/>
      <c r="G168" s="29"/>
      <c r="H168" s="29"/>
      <c r="I168" s="29"/>
      <c r="J168" s="29"/>
    </row>
    <row r="169" spans="1:10" x14ac:dyDescent="0.2">
      <c r="A169" s="29"/>
      <c r="B169" s="29"/>
      <c r="C169" s="19"/>
      <c r="D169" s="20"/>
      <c r="E169" s="29"/>
      <c r="F169" s="29"/>
      <c r="G169" s="29"/>
      <c r="H169" s="29"/>
      <c r="I169" s="29"/>
      <c r="J169" s="29"/>
    </row>
    <row r="170" spans="1:10" x14ac:dyDescent="0.2">
      <c r="A170" s="42" t="s">
        <v>65</v>
      </c>
    </row>
    <row r="171" spans="1:10" x14ac:dyDescent="0.2">
      <c r="A171" s="42" t="s">
        <v>65</v>
      </c>
    </row>
    <row r="172" spans="1:10" x14ac:dyDescent="0.2">
      <c r="A172" s="42" t="s">
        <v>65</v>
      </c>
    </row>
    <row r="173" spans="1:10" x14ac:dyDescent="0.2">
      <c r="A173" s="42" t="s">
        <v>65</v>
      </c>
      <c r="B173" s="29"/>
      <c r="G173" s="29"/>
      <c r="H173" s="29"/>
      <c r="I173" s="29"/>
      <c r="J173" s="29"/>
    </row>
    <row r="174" spans="1:10" x14ac:dyDescent="0.2">
      <c r="A174" s="42" t="s">
        <v>65</v>
      </c>
      <c r="B174" s="1"/>
    </row>
    <row r="175" spans="1:10" x14ac:dyDescent="0.2">
      <c r="A175" s="42" t="s">
        <v>65</v>
      </c>
      <c r="B175" s="29"/>
      <c r="G175" s="29"/>
      <c r="H175" s="29"/>
      <c r="I175" s="29"/>
      <c r="J175" s="29"/>
    </row>
    <row r="176" spans="1:10" x14ac:dyDescent="0.2">
      <c r="A176" s="42" t="s">
        <v>65</v>
      </c>
    </row>
    <row r="177" spans="1:10" x14ac:dyDescent="0.2">
      <c r="A177" s="42" t="s">
        <v>65</v>
      </c>
      <c r="B177" s="29"/>
      <c r="G177" s="29"/>
      <c r="H177" s="29"/>
      <c r="I177" s="29"/>
      <c r="J177" s="29"/>
    </row>
    <row r="178" spans="1:10" x14ac:dyDescent="0.2">
      <c r="A178" s="42" t="s">
        <v>65</v>
      </c>
      <c r="B178" s="29"/>
      <c r="G178" s="29"/>
      <c r="H178" s="29"/>
      <c r="I178" s="29"/>
      <c r="J178" s="29"/>
    </row>
    <row r="179" spans="1:10" x14ac:dyDescent="0.2">
      <c r="A179" s="42" t="s">
        <v>65</v>
      </c>
    </row>
    <row r="180" spans="1:10" x14ac:dyDescent="0.2">
      <c r="A180" s="42" t="s">
        <v>65</v>
      </c>
    </row>
    <row r="181" spans="1:10" x14ac:dyDescent="0.2">
      <c r="A181" s="42" t="s">
        <v>65</v>
      </c>
      <c r="B181" s="42"/>
      <c r="G181" s="42"/>
      <c r="H181" s="42"/>
      <c r="I181" s="42"/>
      <c r="J181" s="42"/>
    </row>
    <row r="182" spans="1:10" x14ac:dyDescent="0.2">
      <c r="A182" s="42" t="s">
        <v>65</v>
      </c>
      <c r="B182" s="42"/>
      <c r="G182" s="42"/>
      <c r="H182" s="42"/>
      <c r="I182" s="42"/>
      <c r="J182" s="42"/>
    </row>
    <row r="183" spans="1:10" x14ac:dyDescent="0.2">
      <c r="A183" s="42" t="s">
        <v>65</v>
      </c>
      <c r="B183" s="42"/>
      <c r="G183" s="42"/>
      <c r="H183" s="42"/>
      <c r="I183" s="42"/>
      <c r="J183" s="42"/>
    </row>
    <row r="184" spans="1:10" x14ac:dyDescent="0.2">
      <c r="A184" s="42" t="s">
        <v>65</v>
      </c>
      <c r="B184" s="33"/>
      <c r="G184" s="29"/>
      <c r="H184" s="29"/>
      <c r="I184" s="29"/>
      <c r="J184" s="29"/>
    </row>
    <row r="185" spans="1:10" x14ac:dyDescent="0.2">
      <c r="A185" s="42" t="s">
        <v>65</v>
      </c>
    </row>
    <row r="186" spans="1:10" x14ac:dyDescent="0.2">
      <c r="A186" s="42" t="s">
        <v>65</v>
      </c>
      <c r="B186" s="1"/>
    </row>
    <row r="187" spans="1:10" x14ac:dyDescent="0.2">
      <c r="A187" s="42" t="s">
        <v>65</v>
      </c>
    </row>
    <row r="188" spans="1:10" x14ac:dyDescent="0.2">
      <c r="A188" s="42" t="s">
        <v>65</v>
      </c>
      <c r="B188" s="29"/>
      <c r="G188" s="29"/>
      <c r="H188" s="29"/>
      <c r="I188" s="29"/>
      <c r="J188" s="29"/>
    </row>
    <row r="189" spans="1:10" x14ac:dyDescent="0.2">
      <c r="A189" s="42" t="s">
        <v>65</v>
      </c>
      <c r="B189" s="29"/>
      <c r="G189" s="29"/>
      <c r="H189" s="29"/>
      <c r="I189" s="29"/>
      <c r="J189" s="29"/>
    </row>
    <row r="190" spans="1:10" x14ac:dyDescent="0.2">
      <c r="A190" s="42" t="s">
        <v>65</v>
      </c>
      <c r="B190" s="40"/>
      <c r="G190" s="42"/>
      <c r="H190" s="42"/>
      <c r="I190" s="42"/>
      <c r="J190" s="42"/>
    </row>
    <row r="191" spans="1:10" x14ac:dyDescent="0.2">
      <c r="A191" s="42" t="s">
        <v>65</v>
      </c>
      <c r="B191" s="42"/>
      <c r="G191" s="42"/>
      <c r="H191" s="42"/>
      <c r="I191" s="42"/>
      <c r="J191" s="42"/>
    </row>
    <row r="192" spans="1:10" x14ac:dyDescent="0.2">
      <c r="A192" s="42" t="s">
        <v>65</v>
      </c>
      <c r="B192" s="42"/>
      <c r="G192" s="42"/>
      <c r="H192" s="42"/>
      <c r="I192" s="42"/>
      <c r="J192" s="42"/>
    </row>
    <row r="193" spans="1:10" x14ac:dyDescent="0.2">
      <c r="A193" s="42" t="s">
        <v>65</v>
      </c>
    </row>
    <row r="194" spans="1:10" x14ac:dyDescent="0.2">
      <c r="A194" s="42" t="s">
        <v>65</v>
      </c>
      <c r="B194" s="42"/>
      <c r="G194" s="42"/>
      <c r="H194" s="42"/>
      <c r="I194" s="42"/>
      <c r="J194" s="42"/>
    </row>
    <row r="195" spans="1:10" x14ac:dyDescent="0.2">
      <c r="A195" s="42" t="s">
        <v>65</v>
      </c>
    </row>
    <row r="196" spans="1:10" x14ac:dyDescent="0.2">
      <c r="A196" s="42" t="s">
        <v>65</v>
      </c>
      <c r="B196" s="42"/>
      <c r="G196" s="42"/>
      <c r="H196" s="42"/>
      <c r="I196" s="42"/>
      <c r="J196" s="42"/>
    </row>
    <row r="197" spans="1:10" x14ac:dyDescent="0.2">
      <c r="A197" s="42" t="s">
        <v>65</v>
      </c>
      <c r="B197" s="42"/>
      <c r="G197" s="42"/>
      <c r="H197" s="42"/>
      <c r="I197" s="42"/>
      <c r="J197" s="42"/>
    </row>
    <row r="198" spans="1:10" x14ac:dyDescent="0.2">
      <c r="A198" s="42" t="s">
        <v>65</v>
      </c>
      <c r="B198" s="42"/>
      <c r="G198" s="42"/>
      <c r="H198" s="42"/>
      <c r="I198" s="42"/>
      <c r="J198" s="42"/>
    </row>
    <row r="199" spans="1:10" x14ac:dyDescent="0.2">
      <c r="A199" s="42" t="s">
        <v>65</v>
      </c>
      <c r="B199" s="42"/>
      <c r="G199" s="42"/>
      <c r="H199" s="42"/>
      <c r="I199" s="42"/>
      <c r="J199" s="42"/>
    </row>
    <row r="200" spans="1:10" x14ac:dyDescent="0.2">
      <c r="A200" s="42" t="s">
        <v>65</v>
      </c>
      <c r="B200" s="1"/>
    </row>
    <row r="201" spans="1:10" x14ac:dyDescent="0.2">
      <c r="A201" s="42" t="s">
        <v>65</v>
      </c>
    </row>
    <row r="202" spans="1:10" x14ac:dyDescent="0.2">
      <c r="A202" s="42" t="s">
        <v>65</v>
      </c>
    </row>
    <row r="203" spans="1:10" x14ac:dyDescent="0.2">
      <c r="A203" s="42" t="s">
        <v>65</v>
      </c>
    </row>
    <row r="204" spans="1:10" x14ac:dyDescent="0.2">
      <c r="A204" s="42" t="s">
        <v>65</v>
      </c>
      <c r="B204" s="42"/>
      <c r="G204" s="42"/>
      <c r="H204" s="42"/>
      <c r="I204" s="42"/>
      <c r="J204" s="42"/>
    </row>
    <row r="205" spans="1:10" x14ac:dyDescent="0.2">
      <c r="A205" s="42" t="s">
        <v>65</v>
      </c>
      <c r="B205" s="42"/>
      <c r="G205" s="42"/>
      <c r="H205" s="42"/>
      <c r="I205" s="42"/>
      <c r="J205" s="42"/>
    </row>
    <row r="206" spans="1:10" x14ac:dyDescent="0.2">
      <c r="A206" s="42" t="s">
        <v>65</v>
      </c>
      <c r="B206" s="29"/>
      <c r="G206" s="29"/>
      <c r="H206" s="29"/>
      <c r="I206" s="29"/>
      <c r="J206" s="29"/>
    </row>
    <row r="207" spans="1:10" x14ac:dyDescent="0.2">
      <c r="A207" s="42" t="s">
        <v>65</v>
      </c>
    </row>
    <row r="208" spans="1:10" x14ac:dyDescent="0.2">
      <c r="A208" s="42" t="s">
        <v>65</v>
      </c>
      <c r="B208" s="42"/>
      <c r="G208" s="42"/>
      <c r="H208" s="42"/>
      <c r="I208" s="42"/>
      <c r="J208" s="42"/>
    </row>
    <row r="209" spans="1:10" x14ac:dyDescent="0.2">
      <c r="A209" s="42" t="s">
        <v>65</v>
      </c>
      <c r="B209" s="42"/>
      <c r="G209" s="42"/>
      <c r="H209" s="42"/>
      <c r="I209" s="42"/>
      <c r="J209" s="42"/>
    </row>
    <row r="210" spans="1:10" s="29" customFormat="1" x14ac:dyDescent="0.2">
      <c r="A210" s="42" t="s">
        <v>65</v>
      </c>
      <c r="B210" s="42"/>
      <c r="G210" s="42"/>
      <c r="H210" s="42"/>
      <c r="I210" s="42"/>
      <c r="J210" s="42"/>
    </row>
    <row r="211" spans="1:10" s="29" customFormat="1" x14ac:dyDescent="0.2">
      <c r="A211" s="42" t="s">
        <v>65</v>
      </c>
      <c r="B211" s="1"/>
      <c r="G211"/>
      <c r="H211"/>
      <c r="I211"/>
      <c r="J211"/>
    </row>
    <row r="212" spans="1:10" s="29" customFormat="1" x14ac:dyDescent="0.2">
      <c r="A212" s="42" t="s">
        <v>65</v>
      </c>
      <c r="B212"/>
      <c r="G212"/>
      <c r="H212"/>
      <c r="I212"/>
      <c r="J212"/>
    </row>
    <row r="213" spans="1:10" s="29" customFormat="1" x14ac:dyDescent="0.2">
      <c r="A213" s="42" t="s">
        <v>65</v>
      </c>
    </row>
    <row r="214" spans="1:10" s="29" customFormat="1" x14ac:dyDescent="0.2">
      <c r="A214" s="42" t="s">
        <v>65</v>
      </c>
      <c r="B214" s="1"/>
      <c r="G214"/>
      <c r="H214"/>
      <c r="I214"/>
      <c r="J214"/>
    </row>
    <row r="215" spans="1:10" s="29" customFormat="1" x14ac:dyDescent="0.2">
      <c r="A215" s="42" t="s">
        <v>65</v>
      </c>
      <c r="B215"/>
      <c r="G215"/>
      <c r="H215"/>
      <c r="I215"/>
      <c r="J215"/>
    </row>
    <row r="216" spans="1:10" s="29" customFormat="1" x14ac:dyDescent="0.2">
      <c r="A216" s="42" t="s">
        <v>65</v>
      </c>
    </row>
    <row r="217" spans="1:10" s="29" customFormat="1" x14ac:dyDescent="0.2">
      <c r="A217" s="42" t="s">
        <v>65</v>
      </c>
      <c r="B217"/>
      <c r="G217"/>
      <c r="H217"/>
      <c r="I217"/>
      <c r="J217"/>
    </row>
    <row r="218" spans="1:10" s="29" customFormat="1" x14ac:dyDescent="0.2">
      <c r="A218" s="42" t="s">
        <v>65</v>
      </c>
    </row>
    <row r="219" spans="1:10" s="29" customFormat="1" x14ac:dyDescent="0.2">
      <c r="A219" s="42" t="s">
        <v>65</v>
      </c>
      <c r="B219" s="1"/>
      <c r="G219"/>
      <c r="H219"/>
      <c r="I219"/>
      <c r="J219"/>
    </row>
    <row r="220" spans="1:10" s="29" customFormat="1" x14ac:dyDescent="0.2">
      <c r="A220" s="42" t="s">
        <v>65</v>
      </c>
      <c r="B220" s="42"/>
      <c r="G220" s="42"/>
      <c r="H220" s="42"/>
      <c r="I220" s="42"/>
      <c r="J220" s="42"/>
    </row>
    <row r="221" spans="1:10" s="29" customFormat="1" x14ac:dyDescent="0.2">
      <c r="A221" s="42" t="s">
        <v>65</v>
      </c>
      <c r="B221" s="42"/>
      <c r="G221" s="42"/>
      <c r="H221" s="42"/>
      <c r="I221" s="42"/>
      <c r="J221" s="42"/>
    </row>
    <row r="222" spans="1:10" s="29" customFormat="1" x14ac:dyDescent="0.2">
      <c r="A222" s="42" t="s">
        <v>65</v>
      </c>
      <c r="B222" s="42"/>
      <c r="G222" s="42"/>
      <c r="H222" s="42"/>
      <c r="I222" s="42"/>
      <c r="J222" s="42"/>
    </row>
    <row r="223" spans="1:10" s="29" customFormat="1" x14ac:dyDescent="0.2">
      <c r="A223" s="42" t="s">
        <v>65</v>
      </c>
    </row>
    <row r="224" spans="1:10" s="29" customFormat="1" x14ac:dyDescent="0.2">
      <c r="A224" s="42" t="s">
        <v>65</v>
      </c>
      <c r="B224" s="42"/>
      <c r="G224" s="42"/>
      <c r="H224" s="42"/>
      <c r="I224" s="42"/>
      <c r="J224" s="42"/>
    </row>
    <row r="225" spans="1:10" s="29" customFormat="1" x14ac:dyDescent="0.2">
      <c r="A225" s="42" t="s">
        <v>65</v>
      </c>
      <c r="B225" s="42"/>
      <c r="G225" s="42"/>
      <c r="H225" s="42"/>
      <c r="I225" s="42"/>
      <c r="J225" s="42"/>
    </row>
    <row r="226" spans="1:10" s="29" customFormat="1" x14ac:dyDescent="0.2">
      <c r="A226" s="42" t="s">
        <v>65</v>
      </c>
      <c r="B226" s="42"/>
      <c r="G226" s="42"/>
      <c r="H226" s="42"/>
      <c r="I226" s="42"/>
      <c r="J226" s="42"/>
    </row>
    <row r="227" spans="1:10" s="29" customFormat="1" x14ac:dyDescent="0.2">
      <c r="A227" s="42" t="s">
        <v>65</v>
      </c>
      <c r="B227"/>
      <c r="G227"/>
      <c r="H227"/>
      <c r="I227"/>
      <c r="J227"/>
    </row>
    <row r="228" spans="1:10" s="29" customFormat="1" x14ac:dyDescent="0.2">
      <c r="A228" s="42" t="s">
        <v>65</v>
      </c>
      <c r="B228"/>
      <c r="G228"/>
      <c r="H228"/>
      <c r="I228"/>
      <c r="J228"/>
    </row>
    <row r="229" spans="1:10" s="29" customFormat="1" x14ac:dyDescent="0.2">
      <c r="A229" s="42" t="s">
        <v>65</v>
      </c>
      <c r="B229"/>
      <c r="G229"/>
      <c r="H229"/>
      <c r="I229"/>
      <c r="J229"/>
    </row>
    <row r="230" spans="1:10" s="29" customFormat="1" x14ac:dyDescent="0.2">
      <c r="A230" s="42" t="s">
        <v>65</v>
      </c>
      <c r="B230" s="42"/>
      <c r="G230" s="42"/>
      <c r="H230" s="42"/>
      <c r="I230" s="42"/>
      <c r="J230" s="42"/>
    </row>
    <row r="231" spans="1:10" s="29" customFormat="1" x14ac:dyDescent="0.2">
      <c r="A231" s="42" t="s">
        <v>65</v>
      </c>
      <c r="B231" s="1"/>
      <c r="G231"/>
      <c r="H231"/>
      <c r="I231"/>
      <c r="J231"/>
    </row>
    <row r="232" spans="1:10" s="29" customFormat="1" x14ac:dyDescent="0.2">
      <c r="A232" s="42" t="s">
        <v>65</v>
      </c>
      <c r="B232"/>
      <c r="G232"/>
      <c r="H232"/>
      <c r="I232"/>
      <c r="J232"/>
    </row>
    <row r="233" spans="1:10" s="29" customFormat="1" x14ac:dyDescent="0.2">
      <c r="A233" s="42" t="s">
        <v>65</v>
      </c>
      <c r="B233" s="42"/>
      <c r="G233" s="42"/>
      <c r="H233" s="42"/>
      <c r="I233" s="42"/>
      <c r="J233" s="42"/>
    </row>
    <row r="234" spans="1:10" s="29" customFormat="1" x14ac:dyDescent="0.2">
      <c r="A234" s="42" t="s">
        <v>65</v>
      </c>
      <c r="B234"/>
      <c r="G234"/>
      <c r="H234"/>
      <c r="I234"/>
      <c r="J234"/>
    </row>
    <row r="235" spans="1:10" s="29" customFormat="1" x14ac:dyDescent="0.2">
      <c r="A235" s="42" t="s">
        <v>65</v>
      </c>
      <c r="B235" s="42"/>
      <c r="G235" s="42"/>
      <c r="H235" s="42"/>
      <c r="I235" s="42"/>
      <c r="J235" s="42"/>
    </row>
    <row r="236" spans="1:10" s="29" customFormat="1" x14ac:dyDescent="0.2">
      <c r="A236" s="42" t="s">
        <v>65</v>
      </c>
      <c r="B236"/>
      <c r="G236"/>
      <c r="H236"/>
      <c r="I236"/>
      <c r="J236"/>
    </row>
    <row r="237" spans="1:10" s="29" customFormat="1" x14ac:dyDescent="0.2">
      <c r="A237" s="42" t="s">
        <v>65</v>
      </c>
      <c r="B237"/>
      <c r="G237"/>
      <c r="H237"/>
      <c r="I237"/>
      <c r="J237"/>
    </row>
    <row r="238" spans="1:10" s="29" customFormat="1" x14ac:dyDescent="0.2">
      <c r="A238" s="42" t="s">
        <v>65</v>
      </c>
    </row>
    <row r="239" spans="1:10" s="29" customFormat="1" x14ac:dyDescent="0.2">
      <c r="A239" s="42" t="s">
        <v>65</v>
      </c>
      <c r="B239" s="42"/>
      <c r="F239" s="43"/>
      <c r="G239" s="42"/>
      <c r="H239" s="42"/>
      <c r="I239" s="42"/>
      <c r="J239" s="42"/>
    </row>
    <row r="240" spans="1:10" s="29" customFormat="1" x14ac:dyDescent="0.2">
      <c r="A240" s="42" t="s">
        <v>65</v>
      </c>
      <c r="B240" s="42"/>
      <c r="F240" s="42"/>
      <c r="G240" s="42"/>
      <c r="H240" s="42"/>
      <c r="I240" s="42"/>
      <c r="J240" s="42"/>
    </row>
    <row r="241" spans="1:10" s="29" customFormat="1" x14ac:dyDescent="0.2">
      <c r="A241" s="42" t="s">
        <v>65</v>
      </c>
      <c r="B241" s="42"/>
      <c r="F241" s="42"/>
      <c r="G241" s="42"/>
      <c r="H241" s="42"/>
      <c r="I241" s="42"/>
      <c r="J241" s="42"/>
    </row>
    <row r="242" spans="1:10" s="29" customFormat="1" x14ac:dyDescent="0.2">
      <c r="A242" s="42" t="s">
        <v>65</v>
      </c>
      <c r="B242" s="42"/>
      <c r="F242" s="42"/>
      <c r="G242" s="42"/>
      <c r="H242" s="42"/>
      <c r="I242" s="42"/>
      <c r="J242" s="42"/>
    </row>
    <row r="243" spans="1:10" s="29" customFormat="1" x14ac:dyDescent="0.2">
      <c r="A243" s="42" t="s">
        <v>65</v>
      </c>
      <c r="B243" s="42"/>
      <c r="F243" s="43"/>
      <c r="G243" s="42"/>
      <c r="H243" s="42"/>
      <c r="I243" s="42"/>
      <c r="J243" s="42"/>
    </row>
    <row r="244" spans="1:10" s="29" customFormat="1" x14ac:dyDescent="0.2">
      <c r="A244" s="42" t="s">
        <v>65</v>
      </c>
      <c r="B244" s="42"/>
      <c r="F244" s="42"/>
      <c r="G244" s="42"/>
      <c r="H244" s="42"/>
      <c r="I244" s="42"/>
      <c r="J244" s="42"/>
    </row>
    <row r="245" spans="1:10" s="29" customFormat="1" x14ac:dyDescent="0.2">
      <c r="A245" s="42" t="s">
        <v>65</v>
      </c>
      <c r="B245"/>
      <c r="F245" s="20"/>
      <c r="G245"/>
      <c r="H245"/>
      <c r="I245"/>
      <c r="J245"/>
    </row>
    <row r="246" spans="1:10" s="29" customFormat="1" x14ac:dyDescent="0.2">
      <c r="A246" s="42" t="s">
        <v>65</v>
      </c>
      <c r="B246"/>
      <c r="F246"/>
      <c r="G246"/>
      <c r="H246"/>
      <c r="I246"/>
      <c r="J246"/>
    </row>
    <row r="247" spans="1:10" s="29" customFormat="1" x14ac:dyDescent="0.2">
      <c r="A247" s="42" t="s">
        <v>65</v>
      </c>
      <c r="B247"/>
      <c r="F247"/>
      <c r="G247"/>
      <c r="H247"/>
      <c r="I247"/>
      <c r="J247"/>
    </row>
    <row r="248" spans="1:10" s="29" customFormat="1" x14ac:dyDescent="0.2">
      <c r="A248" s="42" t="s">
        <v>65</v>
      </c>
      <c r="B248"/>
      <c r="F248"/>
      <c r="G248"/>
      <c r="H248"/>
      <c r="I248"/>
      <c r="J248"/>
    </row>
    <row r="249" spans="1:10" s="29" customFormat="1" x14ac:dyDescent="0.2">
      <c r="A249" s="42" t="s">
        <v>65</v>
      </c>
    </row>
    <row r="250" spans="1:10" s="29" customFormat="1" x14ac:dyDescent="0.2">
      <c r="A250" s="42" t="s">
        <v>65</v>
      </c>
      <c r="B250"/>
      <c r="F250"/>
      <c r="G250"/>
      <c r="H250"/>
      <c r="I250"/>
      <c r="J250"/>
    </row>
    <row r="251" spans="1:10" s="29" customFormat="1" x14ac:dyDescent="0.2">
      <c r="A251" s="42" t="s">
        <v>65</v>
      </c>
      <c r="B251" s="40"/>
      <c r="F251" s="42"/>
      <c r="G251" s="42"/>
      <c r="H251" s="42"/>
      <c r="I251" s="42"/>
      <c r="J251" s="42"/>
    </row>
    <row r="252" spans="1:10" s="29" customFormat="1" x14ac:dyDescent="0.2">
      <c r="A252" s="42" t="s">
        <v>65</v>
      </c>
    </row>
    <row r="253" spans="1:10" s="29" customFormat="1" x14ac:dyDescent="0.2">
      <c r="A253" s="42" t="s">
        <v>65</v>
      </c>
      <c r="B253" s="42"/>
      <c r="F253" s="42"/>
      <c r="G253" s="42"/>
      <c r="H253" s="42"/>
      <c r="I253" s="42"/>
      <c r="J253" s="42"/>
    </row>
    <row r="254" spans="1:10" s="29" customFormat="1" x14ac:dyDescent="0.2">
      <c r="A254" s="42" t="s">
        <v>65</v>
      </c>
      <c r="B254"/>
      <c r="F254"/>
      <c r="G254"/>
      <c r="H254"/>
      <c r="I254"/>
      <c r="J254"/>
    </row>
    <row r="255" spans="1:10" s="29" customFormat="1" x14ac:dyDescent="0.2">
      <c r="A255" s="42" t="s">
        <v>65</v>
      </c>
      <c r="B255" s="42"/>
      <c r="F255" s="42"/>
      <c r="G255" s="42"/>
      <c r="H255" s="42"/>
      <c r="I255" s="42"/>
      <c r="J255" s="42"/>
    </row>
    <row r="256" spans="1:10" s="29" customFormat="1" x14ac:dyDescent="0.2">
      <c r="A256" s="42" t="s">
        <v>65</v>
      </c>
      <c r="B256"/>
      <c r="G256"/>
      <c r="H256"/>
      <c r="I256"/>
      <c r="J256"/>
    </row>
    <row r="257" spans="1:10" s="29" customFormat="1" x14ac:dyDescent="0.2">
      <c r="A257" s="42" t="s">
        <v>65</v>
      </c>
      <c r="B257" s="33"/>
    </row>
    <row r="258" spans="1:10" s="29" customFormat="1" x14ac:dyDescent="0.2">
      <c r="A258" s="42" t="s">
        <v>65</v>
      </c>
      <c r="B258" s="40"/>
      <c r="F258" s="42"/>
      <c r="G258" s="42"/>
      <c r="H258" s="42"/>
      <c r="I258" s="42"/>
      <c r="J258" s="42"/>
    </row>
    <row r="259" spans="1:10" s="29" customFormat="1" x14ac:dyDescent="0.2">
      <c r="A259" s="42" t="s">
        <v>65</v>
      </c>
      <c r="B259" s="42"/>
      <c r="F259" s="42"/>
      <c r="G259" s="42"/>
      <c r="H259" s="42"/>
      <c r="I259" s="42"/>
      <c r="J259" s="42"/>
    </row>
    <row r="260" spans="1:10" s="29" customFormat="1" x14ac:dyDescent="0.2">
      <c r="A260" s="42" t="s">
        <v>65</v>
      </c>
      <c r="B260" s="1"/>
      <c r="F260"/>
      <c r="G260"/>
      <c r="H260"/>
      <c r="I260"/>
      <c r="J260"/>
    </row>
    <row r="261" spans="1:10" s="29" customFormat="1" x14ac:dyDescent="0.2">
      <c r="A261" s="42" t="s">
        <v>65</v>
      </c>
      <c r="B261" s="42"/>
      <c r="F261" s="42"/>
      <c r="G261" s="42"/>
      <c r="H261" s="42"/>
      <c r="I261" s="42"/>
      <c r="J261" s="42"/>
    </row>
    <row r="262" spans="1:10" s="29" customFormat="1" x14ac:dyDescent="0.2">
      <c r="A262" s="42" t="s">
        <v>65</v>
      </c>
      <c r="B262" s="42"/>
      <c r="F262" s="42"/>
      <c r="G262" s="42"/>
      <c r="H262" s="42"/>
      <c r="I262" s="42"/>
      <c r="J262" s="42"/>
    </row>
    <row r="263" spans="1:10" s="29" customFormat="1" x14ac:dyDescent="0.2">
      <c r="A263" s="42" t="s">
        <v>65</v>
      </c>
      <c r="B263" s="42"/>
      <c r="F263" s="42"/>
      <c r="G263" s="42"/>
      <c r="H263" s="42"/>
      <c r="I263" s="42"/>
      <c r="J263" s="42"/>
    </row>
    <row r="264" spans="1:10" s="29" customFormat="1" x14ac:dyDescent="0.2">
      <c r="A264" s="42" t="s">
        <v>65</v>
      </c>
      <c r="B264"/>
      <c r="F264"/>
      <c r="G264"/>
      <c r="H264"/>
      <c r="I264"/>
      <c r="J264"/>
    </row>
    <row r="265" spans="1:10" s="29" customFormat="1" x14ac:dyDescent="0.2">
      <c r="A265" s="42" t="s">
        <v>65</v>
      </c>
      <c r="B265" s="1"/>
      <c r="F265"/>
      <c r="G265"/>
      <c r="H265"/>
      <c r="I265"/>
      <c r="J265"/>
    </row>
    <row r="266" spans="1:10" s="29" customFormat="1" x14ac:dyDescent="0.2">
      <c r="B266"/>
      <c r="C266" s="19"/>
      <c r="D266" s="20"/>
      <c r="F266"/>
      <c r="G266"/>
      <c r="H266"/>
      <c r="I266"/>
      <c r="J266"/>
    </row>
    <row r="267" spans="1:10" s="29" customFormat="1" x14ac:dyDescent="0.2">
      <c r="B267"/>
      <c r="C267" s="19"/>
      <c r="D267" s="20"/>
      <c r="F267"/>
      <c r="G267"/>
      <c r="H267"/>
      <c r="I267"/>
      <c r="J267"/>
    </row>
    <row r="268" spans="1:10" s="29" customFormat="1" x14ac:dyDescent="0.2">
      <c r="B268"/>
      <c r="C268" s="19"/>
      <c r="D268" s="20"/>
      <c r="F268"/>
      <c r="G268"/>
      <c r="H268"/>
      <c r="I268"/>
      <c r="J268"/>
    </row>
    <row r="269" spans="1:10" s="29" customFormat="1" x14ac:dyDescent="0.2">
      <c r="B269"/>
      <c r="C269" s="19"/>
      <c r="D269" s="20"/>
      <c r="F269"/>
      <c r="G269"/>
      <c r="H269"/>
      <c r="I269"/>
      <c r="J269"/>
    </row>
    <row r="270" spans="1:10" s="29" customFormat="1" x14ac:dyDescent="0.2">
      <c r="B270"/>
      <c r="C270" s="19"/>
      <c r="D270" s="20"/>
      <c r="F270"/>
      <c r="G270"/>
      <c r="H270"/>
      <c r="I270"/>
      <c r="J270"/>
    </row>
    <row r="271" spans="1:10" s="29" customFormat="1" x14ac:dyDescent="0.2">
      <c r="B271"/>
      <c r="C271" s="19"/>
      <c r="D271" s="2"/>
      <c r="F271"/>
      <c r="G271"/>
      <c r="H271"/>
      <c r="I271"/>
      <c r="J271"/>
    </row>
    <row r="272" spans="1:10" s="29" customFormat="1" x14ac:dyDescent="0.2">
      <c r="B272"/>
      <c r="C272" s="19"/>
      <c r="D272" s="20"/>
      <c r="F272"/>
      <c r="G272"/>
      <c r="H272"/>
      <c r="I272"/>
      <c r="J272"/>
    </row>
  </sheetData>
  <mergeCells count="8">
    <mergeCell ref="A9:J9"/>
    <mergeCell ref="G11:J11"/>
    <mergeCell ref="A1:I1"/>
    <mergeCell ref="A2:I2"/>
    <mergeCell ref="A3:I3"/>
    <mergeCell ref="A4:J4"/>
    <mergeCell ref="A5:J5"/>
    <mergeCell ref="A7:J7"/>
  </mergeCells>
  <phoneticPr fontId="17" type="noConversion"/>
  <pageMargins left="0.19685039370078741" right="0.11811023622047245" top="0.39370078740157483" bottom="0.39370078740157483" header="0" footer="0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0000"/>
  </sheetPr>
  <dimension ref="A1:L52"/>
  <sheetViews>
    <sheetView topLeftCell="A3" zoomScale="120" zoomScaleNormal="120" workbookViewId="0">
      <selection activeCell="A48" sqref="A48:IV48"/>
    </sheetView>
  </sheetViews>
  <sheetFormatPr defaultRowHeight="15" x14ac:dyDescent="0.2"/>
  <cols>
    <col min="1" max="1" width="5.37890625" customWidth="1"/>
    <col min="2" max="2" width="5.91796875" customWidth="1"/>
    <col min="3" max="3" width="19.50390625" customWidth="1"/>
    <col min="4" max="4" width="8.203125" customWidth="1"/>
    <col min="5" max="5" width="32.1484375" customWidth="1"/>
    <col min="6" max="6" width="7.3984375" style="21" hidden="1" customWidth="1"/>
    <col min="7" max="7" width="7.3984375" hidden="1" customWidth="1"/>
    <col min="8" max="8" width="8.47265625" customWidth="1"/>
    <col min="9" max="9" width="5.6484375" customWidth="1"/>
    <col min="10" max="10" width="5.37890625" customWidth="1"/>
    <col min="11" max="11" width="6.58984375" customWidth="1"/>
  </cols>
  <sheetData>
    <row r="1" spans="1:12" hidden="1" x14ac:dyDescent="0.2">
      <c r="A1" s="120" t="s">
        <v>68</v>
      </c>
      <c r="B1" s="120"/>
      <c r="C1" s="120"/>
      <c r="D1" s="120"/>
      <c r="E1" s="120"/>
      <c r="F1" s="120"/>
      <c r="G1" s="120"/>
      <c r="H1" s="120"/>
      <c r="I1" s="120"/>
      <c r="J1" s="120"/>
      <c r="K1" s="8"/>
    </row>
    <row r="2" spans="1:12" ht="30" hidden="1" customHeight="1" x14ac:dyDescent="0.2">
      <c r="A2" s="121" t="s">
        <v>8</v>
      </c>
      <c r="B2" s="121"/>
      <c r="C2" s="121"/>
      <c r="D2" s="121"/>
      <c r="E2" s="121"/>
      <c r="F2" s="121"/>
      <c r="G2" s="121"/>
      <c r="H2" s="121"/>
      <c r="I2" s="121"/>
      <c r="J2" s="121"/>
      <c r="K2" s="15"/>
    </row>
    <row r="3" spans="1:12" ht="7.5" customHeight="1" x14ac:dyDescent="0.2">
      <c r="A3" s="120"/>
      <c r="B3" s="120"/>
      <c r="C3" s="120"/>
      <c r="D3" s="120"/>
      <c r="E3" s="120"/>
      <c r="F3" s="120"/>
      <c r="G3" s="120"/>
      <c r="H3" s="120"/>
      <c r="I3" s="120"/>
      <c r="J3" s="120"/>
      <c r="K3" s="8"/>
    </row>
    <row r="4" spans="1:12" ht="39" customHeight="1" x14ac:dyDescent="0.2">
      <c r="A4" s="123" t="s">
        <v>225</v>
      </c>
      <c r="B4" s="123"/>
      <c r="C4" s="123"/>
      <c r="D4" s="123"/>
      <c r="E4" s="123"/>
      <c r="F4" s="123"/>
      <c r="G4" s="123"/>
      <c r="H4" s="123"/>
      <c r="I4" s="123"/>
      <c r="J4" s="123"/>
      <c r="K4" s="123"/>
    </row>
    <row r="5" spans="1:12" ht="3" customHeight="1" x14ac:dyDescent="0.2">
      <c r="A5" s="9"/>
      <c r="B5" s="9"/>
      <c r="C5" s="9"/>
      <c r="D5" s="9"/>
      <c r="E5" s="9"/>
      <c r="F5" s="9"/>
      <c r="G5" s="9"/>
      <c r="H5" s="9"/>
      <c r="I5" s="9"/>
      <c r="J5" s="9"/>
      <c r="K5" s="9"/>
    </row>
    <row r="6" spans="1:12" x14ac:dyDescent="0.2">
      <c r="A6" s="118" t="s">
        <v>408</v>
      </c>
      <c r="B6" s="118"/>
      <c r="C6" s="118"/>
      <c r="D6" s="118"/>
      <c r="E6" s="118"/>
      <c r="F6" s="118"/>
      <c r="G6" s="118"/>
      <c r="H6" s="118"/>
      <c r="I6" s="118"/>
      <c r="J6" s="118"/>
      <c r="K6" s="118"/>
      <c r="L6" s="118"/>
    </row>
    <row r="7" spans="1:12" ht="6" customHeight="1" x14ac:dyDescent="0.2">
      <c r="A7" s="7"/>
      <c r="B7" s="7"/>
      <c r="C7" s="7"/>
      <c r="D7" s="7"/>
      <c r="E7" s="7"/>
      <c r="F7" s="7"/>
      <c r="G7" s="7"/>
      <c r="H7" s="7"/>
      <c r="I7" s="7"/>
      <c r="J7" s="7"/>
      <c r="K7" s="7"/>
    </row>
    <row r="8" spans="1:12" x14ac:dyDescent="0.2">
      <c r="A8" s="10" t="s">
        <v>11</v>
      </c>
      <c r="B8" s="10"/>
      <c r="C8" s="10"/>
      <c r="D8" s="10"/>
      <c r="E8" s="7"/>
      <c r="F8" s="119" t="s">
        <v>383</v>
      </c>
      <c r="G8" s="119"/>
      <c r="H8" s="119"/>
      <c r="I8" s="119"/>
      <c r="J8" s="119"/>
      <c r="K8" s="119"/>
    </row>
    <row r="9" spans="1:12" s="12" customFormat="1" ht="12.75" customHeight="1" x14ac:dyDescent="0.2">
      <c r="A9" s="11" t="s">
        <v>233</v>
      </c>
      <c r="B9" s="11"/>
      <c r="C9" s="11"/>
      <c r="D9" s="11"/>
      <c r="E9" s="85"/>
      <c r="F9" s="90"/>
      <c r="G9" s="11"/>
      <c r="H9" s="11" t="s">
        <v>17</v>
      </c>
      <c r="I9" s="11"/>
      <c r="J9" s="11"/>
      <c r="K9" s="11"/>
    </row>
    <row r="10" spans="1:12" ht="3.75" customHeight="1" thickBot="1" x14ac:dyDescent="0.25">
      <c r="A10" s="5"/>
      <c r="B10" s="23"/>
      <c r="C10" s="3"/>
      <c r="D10" s="2"/>
      <c r="E10" s="3"/>
      <c r="F10" s="2"/>
      <c r="G10" s="3"/>
      <c r="H10" s="3"/>
      <c r="I10" s="3"/>
      <c r="J10" s="6"/>
      <c r="K10" s="6"/>
    </row>
    <row r="11" spans="1:12" ht="31.5" customHeight="1" thickBot="1" x14ac:dyDescent="0.25">
      <c r="A11" s="13" t="s">
        <v>2</v>
      </c>
      <c r="B11" s="13" t="s">
        <v>3</v>
      </c>
      <c r="C11" s="18" t="s">
        <v>4</v>
      </c>
      <c r="D11" s="14" t="s">
        <v>5</v>
      </c>
      <c r="E11" s="13" t="s">
        <v>7</v>
      </c>
      <c r="F11" s="13" t="s">
        <v>19</v>
      </c>
      <c r="G11" s="13" t="s">
        <v>16</v>
      </c>
      <c r="H11" s="13" t="s">
        <v>10</v>
      </c>
      <c r="I11" s="13" t="s">
        <v>20</v>
      </c>
      <c r="J11" s="13" t="s">
        <v>13</v>
      </c>
      <c r="K11" s="14" t="s">
        <v>6</v>
      </c>
    </row>
    <row r="12" spans="1:12" ht="6" customHeight="1" x14ac:dyDescent="0.2">
      <c r="A12" s="2"/>
      <c r="B12" s="23"/>
      <c r="C12" s="16"/>
      <c r="D12" s="2"/>
      <c r="E12" s="3"/>
      <c r="F12" s="2"/>
      <c r="G12" s="3"/>
      <c r="H12" s="80"/>
      <c r="I12" s="3"/>
      <c r="J12" s="4"/>
    </row>
    <row r="13" spans="1:12" ht="12" customHeight="1" x14ac:dyDescent="0.2">
      <c r="A13" s="49"/>
      <c r="B13" s="24">
        <v>145</v>
      </c>
      <c r="C13" s="82" t="s">
        <v>202</v>
      </c>
      <c r="D13" s="51">
        <v>2007</v>
      </c>
      <c r="E13" s="48" t="s">
        <v>93</v>
      </c>
      <c r="F13" s="102">
        <v>3543</v>
      </c>
      <c r="G13" s="102">
        <v>600</v>
      </c>
      <c r="H13" s="103">
        <f t="shared" ref="H13:H47" si="0">F13-G13</f>
        <v>2943</v>
      </c>
      <c r="I13" s="78"/>
      <c r="J13" s="113" t="s">
        <v>417</v>
      </c>
      <c r="K13" s="112" t="s">
        <v>414</v>
      </c>
      <c r="L13" s="96"/>
    </row>
    <row r="14" spans="1:12" ht="12" customHeight="1" x14ac:dyDescent="0.2">
      <c r="A14" s="49"/>
      <c r="B14" s="24">
        <v>167</v>
      </c>
      <c r="C14" s="82" t="s">
        <v>124</v>
      </c>
      <c r="D14" s="51">
        <v>2009</v>
      </c>
      <c r="E14" s="48" t="s">
        <v>240</v>
      </c>
      <c r="F14" s="102">
        <v>3559</v>
      </c>
      <c r="G14" s="102">
        <v>600</v>
      </c>
      <c r="H14" s="103">
        <f t="shared" si="0"/>
        <v>2959</v>
      </c>
      <c r="I14" s="78"/>
      <c r="J14" s="113" t="s">
        <v>418</v>
      </c>
      <c r="K14" s="112" t="s">
        <v>415</v>
      </c>
      <c r="L14" s="96"/>
    </row>
    <row r="15" spans="1:12" ht="12" customHeight="1" x14ac:dyDescent="0.2">
      <c r="A15" s="49"/>
      <c r="B15" s="24">
        <v>158</v>
      </c>
      <c r="C15" s="82" t="s">
        <v>199</v>
      </c>
      <c r="D15" s="51">
        <v>2008</v>
      </c>
      <c r="E15" s="48" t="s">
        <v>352</v>
      </c>
      <c r="F15" s="102">
        <v>3731</v>
      </c>
      <c r="G15" s="102">
        <v>600</v>
      </c>
      <c r="H15" s="103">
        <f t="shared" si="0"/>
        <v>3131</v>
      </c>
      <c r="I15" s="78"/>
      <c r="J15" s="113" t="s">
        <v>419</v>
      </c>
      <c r="K15" s="112" t="s">
        <v>413</v>
      </c>
      <c r="L15" s="96"/>
    </row>
    <row r="16" spans="1:12" ht="12" customHeight="1" x14ac:dyDescent="0.2">
      <c r="A16" s="49"/>
      <c r="B16" s="24">
        <v>168</v>
      </c>
      <c r="C16" s="82" t="s">
        <v>82</v>
      </c>
      <c r="D16" s="51">
        <v>2009</v>
      </c>
      <c r="E16" s="48" t="s">
        <v>240</v>
      </c>
      <c r="F16" s="102">
        <v>3819</v>
      </c>
      <c r="G16" s="102">
        <v>600</v>
      </c>
      <c r="H16" s="103">
        <f t="shared" si="0"/>
        <v>3219</v>
      </c>
      <c r="I16" s="78"/>
      <c r="J16" s="113" t="s">
        <v>420</v>
      </c>
      <c r="K16" s="112" t="s">
        <v>416</v>
      </c>
      <c r="L16" s="96"/>
    </row>
    <row r="17" spans="1:12" ht="12" customHeight="1" x14ac:dyDescent="0.2">
      <c r="A17" s="49"/>
      <c r="B17" s="24">
        <v>140</v>
      </c>
      <c r="C17" s="82" t="s">
        <v>403</v>
      </c>
      <c r="D17" s="51">
        <v>2008</v>
      </c>
      <c r="E17" s="48" t="s">
        <v>402</v>
      </c>
      <c r="F17" s="102">
        <v>4033</v>
      </c>
      <c r="G17" s="102">
        <v>600</v>
      </c>
      <c r="H17" s="103">
        <f t="shared" si="0"/>
        <v>3433</v>
      </c>
      <c r="I17" s="78"/>
      <c r="J17" s="113" t="s">
        <v>458</v>
      </c>
      <c r="K17" s="112" t="s">
        <v>421</v>
      </c>
      <c r="L17" s="96"/>
    </row>
    <row r="18" spans="1:12" ht="12" customHeight="1" x14ac:dyDescent="0.2">
      <c r="A18" s="49"/>
      <c r="B18" s="24">
        <v>143</v>
      </c>
      <c r="C18" s="82" t="s">
        <v>205</v>
      </c>
      <c r="D18" s="51">
        <v>2007</v>
      </c>
      <c r="E18" s="48" t="s">
        <v>283</v>
      </c>
      <c r="F18" s="102">
        <v>4050</v>
      </c>
      <c r="G18" s="102">
        <v>600</v>
      </c>
      <c r="H18" s="103">
        <f t="shared" si="0"/>
        <v>3450</v>
      </c>
      <c r="I18" s="78"/>
      <c r="J18" s="113" t="s">
        <v>456</v>
      </c>
      <c r="K18" s="112" t="s">
        <v>422</v>
      </c>
      <c r="L18" s="96"/>
    </row>
    <row r="19" spans="1:12" ht="12" customHeight="1" x14ac:dyDescent="0.2">
      <c r="A19" s="49"/>
      <c r="B19" s="24">
        <v>190</v>
      </c>
      <c r="C19" s="82" t="s">
        <v>293</v>
      </c>
      <c r="D19" s="51">
        <v>2012</v>
      </c>
      <c r="E19" s="48" t="s">
        <v>93</v>
      </c>
      <c r="F19" s="102">
        <v>4052</v>
      </c>
      <c r="G19" s="102">
        <v>600</v>
      </c>
      <c r="H19" s="103">
        <f t="shared" si="0"/>
        <v>3452</v>
      </c>
      <c r="I19" s="78"/>
      <c r="J19" s="113" t="s">
        <v>459</v>
      </c>
      <c r="K19" s="112" t="s">
        <v>423</v>
      </c>
      <c r="L19" s="96"/>
    </row>
    <row r="20" spans="1:12" ht="12" customHeight="1" x14ac:dyDescent="0.2">
      <c r="A20" s="49"/>
      <c r="B20" s="24">
        <v>191</v>
      </c>
      <c r="C20" s="82" t="s">
        <v>294</v>
      </c>
      <c r="D20" s="51">
        <v>2012</v>
      </c>
      <c r="E20" s="48" t="s">
        <v>93</v>
      </c>
      <c r="F20" s="102">
        <v>4056</v>
      </c>
      <c r="G20" s="102">
        <v>600</v>
      </c>
      <c r="H20" s="103">
        <f t="shared" si="0"/>
        <v>3456</v>
      </c>
      <c r="I20" s="78"/>
      <c r="J20" s="113" t="s">
        <v>460</v>
      </c>
      <c r="K20" s="112" t="s">
        <v>424</v>
      </c>
      <c r="L20" s="96"/>
    </row>
    <row r="21" spans="1:12" ht="12" customHeight="1" x14ac:dyDescent="0.2">
      <c r="A21" s="49"/>
      <c r="B21" s="24">
        <v>144</v>
      </c>
      <c r="C21" s="82" t="s">
        <v>206</v>
      </c>
      <c r="D21" s="51">
        <v>2007</v>
      </c>
      <c r="E21" s="48" t="s">
        <v>283</v>
      </c>
      <c r="F21" s="102">
        <v>4204</v>
      </c>
      <c r="G21" s="102">
        <v>600</v>
      </c>
      <c r="H21" s="103">
        <f t="shared" si="0"/>
        <v>3604</v>
      </c>
      <c r="I21" s="78"/>
      <c r="J21" s="113" t="s">
        <v>461</v>
      </c>
      <c r="K21" s="112" t="s">
        <v>425</v>
      </c>
      <c r="L21" s="96"/>
    </row>
    <row r="22" spans="1:12" ht="12" customHeight="1" x14ac:dyDescent="0.2">
      <c r="A22" s="49"/>
      <c r="B22" s="24">
        <v>149</v>
      </c>
      <c r="C22" s="82" t="s">
        <v>175</v>
      </c>
      <c r="D22" s="51">
        <v>2007</v>
      </c>
      <c r="E22" s="48" t="s">
        <v>244</v>
      </c>
      <c r="F22" s="102">
        <v>4211</v>
      </c>
      <c r="G22" s="102">
        <v>600</v>
      </c>
      <c r="H22" s="103">
        <f t="shared" si="0"/>
        <v>3611</v>
      </c>
      <c r="I22" s="78"/>
      <c r="J22" s="113" t="s">
        <v>462</v>
      </c>
      <c r="K22" s="112" t="s">
        <v>426</v>
      </c>
      <c r="L22" s="96"/>
    </row>
    <row r="23" spans="1:12" ht="12" customHeight="1" x14ac:dyDescent="0.2">
      <c r="A23" s="49"/>
      <c r="B23" s="24">
        <v>180</v>
      </c>
      <c r="C23" s="82" t="s">
        <v>404</v>
      </c>
      <c r="D23" s="51">
        <v>2011</v>
      </c>
      <c r="E23" s="48" t="s">
        <v>402</v>
      </c>
      <c r="F23" s="102">
        <v>4259</v>
      </c>
      <c r="G23" s="102">
        <v>600</v>
      </c>
      <c r="H23" s="103">
        <f t="shared" si="0"/>
        <v>3659</v>
      </c>
      <c r="I23" s="78"/>
      <c r="J23" s="113" t="s">
        <v>463</v>
      </c>
      <c r="K23" s="112" t="s">
        <v>427</v>
      </c>
      <c r="L23" s="96"/>
    </row>
    <row r="24" spans="1:12" ht="12" customHeight="1" x14ac:dyDescent="0.2">
      <c r="A24" s="49"/>
      <c r="B24" s="24">
        <v>169</v>
      </c>
      <c r="C24" s="82" t="s">
        <v>323</v>
      </c>
      <c r="D24" s="51">
        <v>2009</v>
      </c>
      <c r="E24" s="48" t="s">
        <v>244</v>
      </c>
      <c r="F24" s="102">
        <v>4324</v>
      </c>
      <c r="G24" s="102">
        <v>600</v>
      </c>
      <c r="H24" s="103">
        <f t="shared" si="0"/>
        <v>3724</v>
      </c>
      <c r="I24" s="78"/>
      <c r="J24" s="113" t="s">
        <v>464</v>
      </c>
      <c r="K24" s="112" t="s">
        <v>428</v>
      </c>
      <c r="L24" s="96"/>
    </row>
    <row r="25" spans="1:12" ht="12" customHeight="1" x14ac:dyDescent="0.2">
      <c r="A25" s="49"/>
      <c r="B25" s="24">
        <v>176</v>
      </c>
      <c r="C25" s="82" t="s">
        <v>265</v>
      </c>
      <c r="D25" s="51">
        <v>2010</v>
      </c>
      <c r="E25" s="48" t="s">
        <v>278</v>
      </c>
      <c r="F25" s="102">
        <v>4326</v>
      </c>
      <c r="G25" s="102">
        <v>600</v>
      </c>
      <c r="H25" s="103">
        <f t="shared" si="0"/>
        <v>3726</v>
      </c>
      <c r="I25" s="78"/>
      <c r="J25" s="113" t="s">
        <v>465</v>
      </c>
      <c r="K25" s="112" t="s">
        <v>429</v>
      </c>
      <c r="L25" s="96"/>
    </row>
    <row r="26" spans="1:12" ht="12" customHeight="1" x14ac:dyDescent="0.2">
      <c r="A26" s="49"/>
      <c r="B26" s="24">
        <v>151</v>
      </c>
      <c r="C26" s="82" t="s">
        <v>112</v>
      </c>
      <c r="D26" s="51">
        <v>2007</v>
      </c>
      <c r="E26" s="48" t="s">
        <v>382</v>
      </c>
      <c r="F26" s="102">
        <v>4420</v>
      </c>
      <c r="G26" s="102">
        <v>600</v>
      </c>
      <c r="H26" s="103">
        <f t="shared" si="0"/>
        <v>3820</v>
      </c>
      <c r="I26" s="78"/>
      <c r="J26" s="113" t="s">
        <v>466</v>
      </c>
      <c r="K26" s="112" t="s">
        <v>430</v>
      </c>
      <c r="L26" s="96"/>
    </row>
    <row r="27" spans="1:12" ht="12" customHeight="1" x14ac:dyDescent="0.2">
      <c r="A27" s="49"/>
      <c r="B27" s="24">
        <v>141</v>
      </c>
      <c r="C27" s="82" t="s">
        <v>261</v>
      </c>
      <c r="D27" s="51">
        <v>2007</v>
      </c>
      <c r="E27" s="48" t="s">
        <v>278</v>
      </c>
      <c r="F27" s="102">
        <v>4429</v>
      </c>
      <c r="G27" s="102">
        <v>600</v>
      </c>
      <c r="H27" s="103">
        <f t="shared" si="0"/>
        <v>3829</v>
      </c>
      <c r="I27" s="78"/>
      <c r="J27" s="113" t="s">
        <v>467</v>
      </c>
      <c r="K27" s="112" t="s">
        <v>431</v>
      </c>
      <c r="L27" s="96"/>
    </row>
    <row r="28" spans="1:12" ht="12" customHeight="1" x14ac:dyDescent="0.2">
      <c r="A28" s="49"/>
      <c r="B28" s="24">
        <v>142</v>
      </c>
      <c r="C28" s="82" t="s">
        <v>223</v>
      </c>
      <c r="D28" s="51">
        <v>2007</v>
      </c>
      <c r="E28" s="48" t="s">
        <v>278</v>
      </c>
      <c r="F28" s="102">
        <v>4501</v>
      </c>
      <c r="G28" s="102">
        <v>600</v>
      </c>
      <c r="H28" s="103">
        <f t="shared" si="0"/>
        <v>3901</v>
      </c>
      <c r="I28" s="78"/>
      <c r="J28" s="113" t="s">
        <v>457</v>
      </c>
      <c r="K28" s="112" t="s">
        <v>432</v>
      </c>
      <c r="L28" s="96"/>
    </row>
    <row r="29" spans="1:12" ht="12" customHeight="1" x14ac:dyDescent="0.2">
      <c r="A29" s="49"/>
      <c r="B29" s="24">
        <v>156</v>
      </c>
      <c r="C29" s="82" t="s">
        <v>340</v>
      </c>
      <c r="D29" s="51">
        <v>2008</v>
      </c>
      <c r="E29" s="48" t="s">
        <v>350</v>
      </c>
      <c r="F29" s="102">
        <v>4520</v>
      </c>
      <c r="G29" s="102">
        <v>600</v>
      </c>
      <c r="H29" s="103">
        <f t="shared" si="0"/>
        <v>3920</v>
      </c>
      <c r="I29" s="78"/>
      <c r="J29" s="113" t="s">
        <v>468</v>
      </c>
      <c r="K29" s="112" t="s">
        <v>433</v>
      </c>
      <c r="L29" s="96"/>
    </row>
    <row r="30" spans="1:12" ht="12" customHeight="1" x14ac:dyDescent="0.2">
      <c r="A30" s="49"/>
      <c r="B30" s="24">
        <v>182</v>
      </c>
      <c r="C30" s="82" t="s">
        <v>183</v>
      </c>
      <c r="D30" s="51">
        <v>2010</v>
      </c>
      <c r="E30" s="48" t="s">
        <v>365</v>
      </c>
      <c r="F30" s="102">
        <v>4526</v>
      </c>
      <c r="G30" s="102">
        <v>600</v>
      </c>
      <c r="H30" s="103">
        <f t="shared" si="0"/>
        <v>3926</v>
      </c>
      <c r="I30" s="78"/>
      <c r="J30" s="113" t="s">
        <v>469</v>
      </c>
      <c r="K30" s="112" t="s">
        <v>434</v>
      </c>
      <c r="L30" s="96"/>
    </row>
    <row r="31" spans="1:12" ht="12" customHeight="1" x14ac:dyDescent="0.2">
      <c r="A31" s="49"/>
      <c r="B31" s="24">
        <v>159</v>
      </c>
      <c r="C31" s="82" t="s">
        <v>76</v>
      </c>
      <c r="D31" s="51">
        <v>2009</v>
      </c>
      <c r="E31" s="48" t="s">
        <v>256</v>
      </c>
      <c r="F31" s="102">
        <v>4622</v>
      </c>
      <c r="G31" s="102">
        <v>600</v>
      </c>
      <c r="H31" s="103">
        <f t="shared" si="0"/>
        <v>4022</v>
      </c>
      <c r="I31" s="78"/>
      <c r="J31" s="113" t="s">
        <v>470</v>
      </c>
      <c r="K31" s="112" t="s">
        <v>435</v>
      </c>
      <c r="L31" s="96"/>
    </row>
    <row r="32" spans="1:12" ht="12" customHeight="1" x14ac:dyDescent="0.2">
      <c r="A32" s="49"/>
      <c r="B32" s="24">
        <v>196</v>
      </c>
      <c r="C32" s="82" t="s">
        <v>331</v>
      </c>
      <c r="D32" s="51">
        <v>2012</v>
      </c>
      <c r="E32" s="48" t="s">
        <v>350</v>
      </c>
      <c r="F32" s="102">
        <v>4715</v>
      </c>
      <c r="G32" s="102">
        <v>600</v>
      </c>
      <c r="H32" s="103">
        <f t="shared" si="0"/>
        <v>4115</v>
      </c>
      <c r="I32" s="78"/>
      <c r="J32" s="113" t="s">
        <v>471</v>
      </c>
      <c r="K32" s="112" t="s">
        <v>436</v>
      </c>
      <c r="L32" s="96"/>
    </row>
    <row r="33" spans="1:12" ht="12" customHeight="1" x14ac:dyDescent="0.2">
      <c r="A33" s="49"/>
      <c r="B33" s="24">
        <v>197</v>
      </c>
      <c r="C33" s="82" t="s">
        <v>268</v>
      </c>
      <c r="D33" s="51">
        <v>2013</v>
      </c>
      <c r="E33" s="48" t="s">
        <v>278</v>
      </c>
      <c r="F33" s="102">
        <v>4725</v>
      </c>
      <c r="G33" s="102">
        <v>600</v>
      </c>
      <c r="H33" s="103">
        <f t="shared" si="0"/>
        <v>4125</v>
      </c>
      <c r="I33" s="78"/>
      <c r="J33" s="113" t="s">
        <v>455</v>
      </c>
      <c r="K33" s="112" t="s">
        <v>437</v>
      </c>
      <c r="L33" s="96"/>
    </row>
    <row r="34" spans="1:12" ht="12" customHeight="1" x14ac:dyDescent="0.2">
      <c r="A34" s="49"/>
      <c r="B34" s="24">
        <v>38</v>
      </c>
      <c r="C34" s="82" t="s">
        <v>399</v>
      </c>
      <c r="D34" s="51">
        <v>2011</v>
      </c>
      <c r="E34" s="48" t="s">
        <v>365</v>
      </c>
      <c r="F34" s="102">
        <v>4744</v>
      </c>
      <c r="G34" s="102">
        <v>600</v>
      </c>
      <c r="H34" s="103">
        <f t="shared" si="0"/>
        <v>4144</v>
      </c>
      <c r="I34" s="78"/>
      <c r="J34" s="113" t="s">
        <v>472</v>
      </c>
      <c r="K34" s="112" t="s">
        <v>438</v>
      </c>
      <c r="L34" s="96"/>
    </row>
    <row r="35" spans="1:12" ht="12" customHeight="1" x14ac:dyDescent="0.2">
      <c r="A35" s="49"/>
      <c r="B35" s="24">
        <v>177</v>
      </c>
      <c r="C35" s="82" t="s">
        <v>266</v>
      </c>
      <c r="D35" s="51">
        <v>2010</v>
      </c>
      <c r="E35" s="48" t="s">
        <v>278</v>
      </c>
      <c r="F35" s="102">
        <v>4750</v>
      </c>
      <c r="G35" s="102">
        <v>600</v>
      </c>
      <c r="H35" s="103">
        <f t="shared" si="0"/>
        <v>4150</v>
      </c>
      <c r="I35" s="78"/>
      <c r="J35" s="113" t="s">
        <v>454</v>
      </c>
      <c r="K35" s="112" t="s">
        <v>439</v>
      </c>
      <c r="L35" s="96"/>
    </row>
    <row r="36" spans="1:12" ht="12" customHeight="1" x14ac:dyDescent="0.2">
      <c r="A36" s="49"/>
      <c r="B36" s="24">
        <v>194</v>
      </c>
      <c r="C36" s="82" t="s">
        <v>203</v>
      </c>
      <c r="D36" s="51">
        <v>2012</v>
      </c>
      <c r="E36" s="48" t="s">
        <v>93</v>
      </c>
      <c r="F36" s="102">
        <v>4756</v>
      </c>
      <c r="G36" s="102">
        <v>600</v>
      </c>
      <c r="H36" s="103">
        <f t="shared" si="0"/>
        <v>4156</v>
      </c>
      <c r="I36" s="78"/>
      <c r="J36" s="113" t="s">
        <v>453</v>
      </c>
      <c r="K36" s="112" t="s">
        <v>440</v>
      </c>
      <c r="L36" s="96"/>
    </row>
    <row r="37" spans="1:12" ht="12" customHeight="1" x14ac:dyDescent="0.2">
      <c r="A37" s="49"/>
      <c r="B37" s="24">
        <v>181</v>
      </c>
      <c r="C37" s="82" t="s">
        <v>335</v>
      </c>
      <c r="D37" s="51">
        <v>2010</v>
      </c>
      <c r="E37" s="48" t="s">
        <v>350</v>
      </c>
      <c r="F37" s="102">
        <v>4855</v>
      </c>
      <c r="G37" s="102">
        <v>600</v>
      </c>
      <c r="H37" s="103">
        <f t="shared" si="0"/>
        <v>4255</v>
      </c>
      <c r="I37" s="78"/>
      <c r="J37" s="113" t="s">
        <v>452</v>
      </c>
      <c r="K37" s="112" t="s">
        <v>441</v>
      </c>
      <c r="L37" s="96"/>
    </row>
    <row r="38" spans="1:12" ht="12" customHeight="1" x14ac:dyDescent="0.2">
      <c r="A38" s="49"/>
      <c r="B38" s="24">
        <v>183</v>
      </c>
      <c r="C38" s="82" t="s">
        <v>250</v>
      </c>
      <c r="D38" s="51">
        <v>2011</v>
      </c>
      <c r="E38" s="48" t="s">
        <v>256</v>
      </c>
      <c r="F38" s="102">
        <v>4910</v>
      </c>
      <c r="G38" s="102">
        <v>600</v>
      </c>
      <c r="H38" s="103">
        <f t="shared" si="0"/>
        <v>4310</v>
      </c>
      <c r="I38" s="78"/>
      <c r="J38" s="113" t="s">
        <v>451</v>
      </c>
      <c r="K38" s="112" t="s">
        <v>442</v>
      </c>
      <c r="L38" s="96"/>
    </row>
    <row r="39" spans="1:12" ht="12" customHeight="1" x14ac:dyDescent="0.2">
      <c r="A39" s="49"/>
      <c r="B39" s="24">
        <v>152</v>
      </c>
      <c r="C39" s="82" t="s">
        <v>249</v>
      </c>
      <c r="D39" s="51">
        <v>2008</v>
      </c>
      <c r="E39" s="48" t="s">
        <v>256</v>
      </c>
      <c r="F39" s="102">
        <v>4920</v>
      </c>
      <c r="G39" s="102">
        <v>600</v>
      </c>
      <c r="H39" s="103">
        <f t="shared" si="0"/>
        <v>4320</v>
      </c>
      <c r="I39" s="78"/>
      <c r="J39" s="113" t="s">
        <v>450</v>
      </c>
      <c r="K39" s="112" t="s">
        <v>443</v>
      </c>
      <c r="L39" s="96"/>
    </row>
    <row r="40" spans="1:12" ht="12" customHeight="1" x14ac:dyDescent="0.2">
      <c r="A40" s="49"/>
      <c r="B40" s="24">
        <v>192</v>
      </c>
      <c r="C40" s="82" t="s">
        <v>92</v>
      </c>
      <c r="D40" s="51">
        <v>2012</v>
      </c>
      <c r="E40" s="48" t="s">
        <v>93</v>
      </c>
      <c r="F40" s="102">
        <v>5100</v>
      </c>
      <c r="G40" s="102">
        <v>600</v>
      </c>
      <c r="H40" s="103">
        <f t="shared" si="0"/>
        <v>4500</v>
      </c>
      <c r="I40" s="78"/>
      <c r="J40" s="113" t="s">
        <v>449</v>
      </c>
      <c r="K40" s="112" t="s">
        <v>444</v>
      </c>
      <c r="L40" s="96"/>
    </row>
    <row r="41" spans="1:12" ht="12" customHeight="1" x14ac:dyDescent="0.2">
      <c r="A41" s="49"/>
      <c r="B41" s="24">
        <v>172</v>
      </c>
      <c r="C41" s="82" t="s">
        <v>196</v>
      </c>
      <c r="D41" s="51">
        <v>2009</v>
      </c>
      <c r="E41" s="48" t="s">
        <v>352</v>
      </c>
      <c r="F41" s="102">
        <v>5320</v>
      </c>
      <c r="G41" s="102">
        <v>600</v>
      </c>
      <c r="H41" s="103">
        <f t="shared" si="0"/>
        <v>4720</v>
      </c>
      <c r="I41" s="78"/>
      <c r="J41" s="113" t="s">
        <v>448</v>
      </c>
      <c r="K41" s="112" t="s">
        <v>445</v>
      </c>
      <c r="L41" s="96"/>
    </row>
    <row r="42" spans="1:12" ht="12" customHeight="1" x14ac:dyDescent="0.2">
      <c r="A42" s="49"/>
      <c r="B42" s="24">
        <v>39</v>
      </c>
      <c r="C42" s="82" t="s">
        <v>400</v>
      </c>
      <c r="D42" s="51">
        <v>2011</v>
      </c>
      <c r="E42" s="107" t="s">
        <v>365</v>
      </c>
      <c r="F42" s="102">
        <v>5408</v>
      </c>
      <c r="G42" s="102">
        <v>600</v>
      </c>
      <c r="H42" s="103">
        <f t="shared" si="0"/>
        <v>4808</v>
      </c>
      <c r="I42" s="78"/>
      <c r="J42" s="113" t="s">
        <v>447</v>
      </c>
      <c r="K42" s="112" t="s">
        <v>446</v>
      </c>
      <c r="L42" s="96"/>
    </row>
    <row r="43" spans="1:12" ht="12" customHeight="1" x14ac:dyDescent="0.2">
      <c r="A43" s="49"/>
      <c r="B43" s="24">
        <v>148</v>
      </c>
      <c r="C43" s="82" t="s">
        <v>392</v>
      </c>
      <c r="D43" s="51">
        <v>2012</v>
      </c>
      <c r="E43" s="48" t="s">
        <v>407</v>
      </c>
      <c r="F43" s="102">
        <v>5638</v>
      </c>
      <c r="G43" s="102">
        <v>600</v>
      </c>
      <c r="H43" s="103">
        <f t="shared" si="0"/>
        <v>5038</v>
      </c>
      <c r="I43" s="78"/>
      <c r="J43" s="113" t="s">
        <v>446</v>
      </c>
      <c r="K43" s="112" t="s">
        <v>447</v>
      </c>
      <c r="L43" s="96"/>
    </row>
    <row r="44" spans="1:12" ht="12" customHeight="1" x14ac:dyDescent="0.2">
      <c r="A44" s="49"/>
      <c r="B44" s="24">
        <v>186</v>
      </c>
      <c r="C44" s="82" t="s">
        <v>332</v>
      </c>
      <c r="D44" s="51">
        <v>2011</v>
      </c>
      <c r="E44" s="48" t="s">
        <v>350</v>
      </c>
      <c r="F44" s="102">
        <v>6010</v>
      </c>
      <c r="G44" s="102">
        <v>600</v>
      </c>
      <c r="H44" s="103">
        <f t="shared" si="0"/>
        <v>5410</v>
      </c>
      <c r="I44" s="78"/>
      <c r="J44" s="113" t="s">
        <v>445</v>
      </c>
      <c r="K44" s="112" t="s">
        <v>448</v>
      </c>
      <c r="L44" s="96"/>
    </row>
    <row r="45" spans="1:12" ht="12" customHeight="1" x14ac:dyDescent="0.2">
      <c r="A45" s="49"/>
      <c r="B45" s="24">
        <v>187</v>
      </c>
      <c r="C45" s="82" t="s">
        <v>391</v>
      </c>
      <c r="D45" s="51">
        <v>2009</v>
      </c>
      <c r="E45" s="48" t="s">
        <v>407</v>
      </c>
      <c r="F45" s="102">
        <v>6013</v>
      </c>
      <c r="G45" s="102">
        <v>600</v>
      </c>
      <c r="H45" s="103">
        <f t="shared" si="0"/>
        <v>5413</v>
      </c>
      <c r="I45" s="78"/>
      <c r="J45" s="113" t="s">
        <v>444</v>
      </c>
      <c r="K45" s="112" t="s">
        <v>449</v>
      </c>
      <c r="L45" s="96"/>
    </row>
    <row r="46" spans="1:12" ht="12" customHeight="1" x14ac:dyDescent="0.2">
      <c r="A46" s="49"/>
      <c r="B46" s="24">
        <v>195</v>
      </c>
      <c r="C46" s="82" t="s">
        <v>329</v>
      </c>
      <c r="D46" s="51">
        <v>2012</v>
      </c>
      <c r="E46" s="48" t="s">
        <v>350</v>
      </c>
      <c r="F46" s="102">
        <v>6236</v>
      </c>
      <c r="G46" s="102">
        <v>600</v>
      </c>
      <c r="H46" s="103">
        <f t="shared" si="0"/>
        <v>5636</v>
      </c>
      <c r="I46" s="78"/>
      <c r="J46" s="113" t="s">
        <v>443</v>
      </c>
      <c r="K46" s="112" t="s">
        <v>450</v>
      </c>
      <c r="L46" s="96"/>
    </row>
    <row r="47" spans="1:12" ht="12" customHeight="1" x14ac:dyDescent="0.2">
      <c r="A47" s="49"/>
      <c r="B47" s="24">
        <v>189</v>
      </c>
      <c r="C47" s="82" t="s">
        <v>390</v>
      </c>
      <c r="D47" s="51">
        <v>2011</v>
      </c>
      <c r="E47" s="48" t="s">
        <v>407</v>
      </c>
      <c r="F47" s="102">
        <v>6240</v>
      </c>
      <c r="G47" s="102">
        <v>600</v>
      </c>
      <c r="H47" s="103">
        <f t="shared" si="0"/>
        <v>5640</v>
      </c>
      <c r="I47" s="78"/>
      <c r="J47" s="113" t="s">
        <v>442</v>
      </c>
      <c r="K47" s="112" t="s">
        <v>451</v>
      </c>
      <c r="L47" s="96"/>
    </row>
    <row r="48" spans="1:12" ht="12" customHeight="1" x14ac:dyDescent="0.2">
      <c r="A48" s="49"/>
      <c r="B48" s="24">
        <v>150</v>
      </c>
      <c r="C48" s="82" t="s">
        <v>100</v>
      </c>
      <c r="D48" s="51">
        <v>2007</v>
      </c>
      <c r="E48" s="48" t="s">
        <v>365</v>
      </c>
      <c r="F48" s="102">
        <v>6807</v>
      </c>
      <c r="G48" s="102">
        <v>600</v>
      </c>
      <c r="H48" s="103">
        <v>10207</v>
      </c>
      <c r="I48" s="78"/>
      <c r="J48" s="113" t="s">
        <v>441</v>
      </c>
      <c r="K48" s="112" t="s">
        <v>452</v>
      </c>
      <c r="L48" s="96"/>
    </row>
    <row r="49" spans="1:12" ht="12" customHeight="1" x14ac:dyDescent="0.2">
      <c r="A49" s="49"/>
      <c r="B49" s="24">
        <v>175</v>
      </c>
      <c r="C49" s="82" t="s">
        <v>398</v>
      </c>
      <c r="D49" s="51">
        <v>2007</v>
      </c>
      <c r="E49" s="48" t="s">
        <v>256</v>
      </c>
      <c r="F49" s="102">
        <v>6839</v>
      </c>
      <c r="G49" s="102">
        <v>600</v>
      </c>
      <c r="H49" s="103">
        <v>10239</v>
      </c>
      <c r="I49" s="78"/>
      <c r="J49" s="113" t="s">
        <v>440</v>
      </c>
      <c r="K49" s="112" t="s">
        <v>453</v>
      </c>
      <c r="L49" s="96"/>
    </row>
    <row r="50" spans="1:12" ht="12" customHeight="1" x14ac:dyDescent="0.2">
      <c r="A50" s="49"/>
      <c r="B50" s="24">
        <v>188</v>
      </c>
      <c r="C50" s="82" t="s">
        <v>247</v>
      </c>
      <c r="D50" s="51">
        <v>2012</v>
      </c>
      <c r="E50" s="48" t="s">
        <v>258</v>
      </c>
      <c r="F50" s="102">
        <v>7297</v>
      </c>
      <c r="G50" s="102">
        <v>600</v>
      </c>
      <c r="H50" s="103">
        <v>10607</v>
      </c>
      <c r="I50" s="78"/>
      <c r="J50" s="113" t="s">
        <v>439</v>
      </c>
      <c r="K50" s="112" t="s">
        <v>454</v>
      </c>
      <c r="L50" s="96"/>
    </row>
    <row r="51" spans="1:12" ht="12" customHeight="1" x14ac:dyDescent="0.2">
      <c r="A51" s="49"/>
      <c r="B51" s="24"/>
      <c r="F51"/>
      <c r="G51" s="94"/>
      <c r="H51" s="47"/>
      <c r="I51" s="47"/>
      <c r="K51" s="97"/>
      <c r="L51" s="96"/>
    </row>
    <row r="52" spans="1:12" ht="12" customHeight="1" x14ac:dyDescent="0.2">
      <c r="A52" s="49"/>
      <c r="B52" s="24"/>
      <c r="C52" s="82"/>
      <c r="D52" s="51"/>
      <c r="E52" s="48"/>
      <c r="F52"/>
      <c r="G52" s="94"/>
      <c r="H52" s="47"/>
      <c r="I52" s="47"/>
      <c r="K52" s="97"/>
      <c r="L52" s="96"/>
    </row>
  </sheetData>
  <mergeCells count="6">
    <mergeCell ref="F8:K8"/>
    <mergeCell ref="A1:J1"/>
    <mergeCell ref="A2:J2"/>
    <mergeCell ref="A3:J3"/>
    <mergeCell ref="A4:K4"/>
    <mergeCell ref="A6:L6"/>
  </mergeCells>
  <phoneticPr fontId="17" type="noConversion"/>
  <conditionalFormatting sqref="F13:G42 F49:G50">
    <cfRule type="cellIs" dxfId="26" priority="15" operator="equal">
      <formula>0</formula>
    </cfRule>
    <cfRule type="containsErrors" dxfId="25" priority="16">
      <formula>ISERROR(F13)</formula>
    </cfRule>
  </conditionalFormatting>
  <conditionalFormatting sqref="F13:F42 F49:F50">
    <cfRule type="duplicateValues" dxfId="24" priority="20"/>
  </conditionalFormatting>
  <conditionalFormatting sqref="G13:G42 G49:G50">
    <cfRule type="duplicateValues" dxfId="23" priority="21"/>
  </conditionalFormatting>
  <conditionalFormatting sqref="F43:G48">
    <cfRule type="cellIs" dxfId="22" priority="1" operator="equal">
      <formula>0</formula>
    </cfRule>
    <cfRule type="containsErrors" dxfId="21" priority="2">
      <formula>ISERROR(F43)</formula>
    </cfRule>
  </conditionalFormatting>
  <conditionalFormatting sqref="F43:F48">
    <cfRule type="duplicateValues" dxfId="20" priority="3"/>
  </conditionalFormatting>
  <conditionalFormatting sqref="G43:G48">
    <cfRule type="duplicateValues" dxfId="19" priority="4"/>
  </conditionalFormatting>
  <dataValidations count="1">
    <dataValidation type="list" errorStyle="warning" allowBlank="1" showInputMessage="1" sqref="F13:G50" xr:uid="{00000000-0002-0000-0900-000000000000}">
      <formula1>"п.162.7 ф/с,п.163.2 помеха,п.163.3 сокр.дист.,DNS,DNF,п.142 справка,DQ,п.143.11 нагр.№,п.144.3 лидирование,п.170.6 передача,п.170.7 зона,п.170.8 помеха вне,п.170.9 отб.пал.,п.170.11 состав,п.170.19 разгон,п.170.20 позиция,п.171.21 толк.корид.,п.168"</formula1>
    </dataValidation>
  </dataValidations>
  <pageMargins left="0.19685039370078741" right="0.11811023622047245" top="0.39370078740157483" bottom="0.39370078740157483" header="0" footer="0"/>
  <pageSetup paperSize="9" scale="95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0070C0"/>
  </sheetPr>
  <dimension ref="A1:L45"/>
  <sheetViews>
    <sheetView tabSelected="1" zoomScale="120" zoomScaleNormal="120" workbookViewId="0">
      <selection activeCell="M21" sqref="M21"/>
    </sheetView>
  </sheetViews>
  <sheetFormatPr defaultRowHeight="15" x14ac:dyDescent="0.2"/>
  <cols>
    <col min="1" max="1" width="5.37890625" customWidth="1"/>
    <col min="2" max="2" width="5.91796875" customWidth="1"/>
    <col min="3" max="3" width="17.890625" customWidth="1"/>
    <col min="4" max="4" width="8.203125" customWidth="1"/>
    <col min="5" max="5" width="26.09765625" customWidth="1"/>
    <col min="6" max="6" width="7.93359375" style="21" hidden="1" customWidth="1"/>
    <col min="7" max="7" width="8.47265625" style="21" hidden="1" customWidth="1"/>
    <col min="8" max="8" width="8.7421875" customWidth="1"/>
    <col min="9" max="9" width="7.26171875" customWidth="1"/>
    <col min="10" max="10" width="6.1875" customWidth="1"/>
    <col min="11" max="11" width="6.859375" customWidth="1"/>
    <col min="13" max="13" width="8.7421875" customWidth="1"/>
    <col min="14" max="14" width="6.1875" customWidth="1"/>
    <col min="15" max="15" width="6.05078125" customWidth="1"/>
  </cols>
  <sheetData>
    <row r="1" spans="1:12" hidden="1" x14ac:dyDescent="0.2">
      <c r="A1" s="120" t="s">
        <v>68</v>
      </c>
      <c r="B1" s="120"/>
      <c r="C1" s="120"/>
      <c r="D1" s="120"/>
      <c r="E1" s="120"/>
      <c r="F1" s="120"/>
      <c r="G1" s="120"/>
      <c r="H1" s="120"/>
      <c r="I1" s="120"/>
      <c r="J1" s="120"/>
      <c r="K1" s="8"/>
    </row>
    <row r="2" spans="1:12" ht="30" hidden="1" customHeight="1" x14ac:dyDescent="0.2">
      <c r="A2" s="121" t="s">
        <v>8</v>
      </c>
      <c r="B2" s="121"/>
      <c r="C2" s="121"/>
      <c r="D2" s="121"/>
      <c r="E2" s="121"/>
      <c r="F2" s="121"/>
      <c r="G2" s="121"/>
      <c r="H2" s="121"/>
      <c r="I2" s="121"/>
      <c r="J2" s="121"/>
      <c r="K2" s="15"/>
    </row>
    <row r="3" spans="1:12" ht="7.5" customHeight="1" x14ac:dyDescent="0.2">
      <c r="A3" s="120"/>
      <c r="B3" s="120"/>
      <c r="C3" s="120"/>
      <c r="D3" s="120"/>
      <c r="E3" s="120"/>
      <c r="F3" s="120"/>
      <c r="G3" s="120"/>
      <c r="H3" s="120"/>
      <c r="I3" s="120"/>
      <c r="J3" s="120"/>
      <c r="K3" s="8"/>
    </row>
    <row r="4" spans="1:12" ht="19.5" customHeight="1" x14ac:dyDescent="0.2">
      <c r="A4" s="123" t="s">
        <v>103</v>
      </c>
      <c r="B4" s="123"/>
      <c r="C4" s="123"/>
      <c r="D4" s="123"/>
      <c r="E4" s="123"/>
      <c r="F4" s="123"/>
      <c r="G4" s="123"/>
      <c r="H4" s="123"/>
      <c r="I4" s="123"/>
      <c r="J4" s="123"/>
      <c r="K4" s="123"/>
    </row>
    <row r="5" spans="1:12" ht="9" customHeight="1" x14ac:dyDescent="0.2">
      <c r="A5" s="123"/>
      <c r="B5" s="123"/>
      <c r="C5" s="123"/>
      <c r="D5" s="123"/>
      <c r="E5" s="123"/>
      <c r="F5" s="123"/>
      <c r="G5" s="123"/>
      <c r="H5" s="123"/>
      <c r="I5" s="123"/>
      <c r="J5" s="123"/>
      <c r="K5" s="123"/>
    </row>
    <row r="6" spans="1:12" ht="9" customHeight="1" x14ac:dyDescent="0.2">
      <c r="A6" s="9"/>
      <c r="B6" s="9"/>
      <c r="C6" s="9"/>
      <c r="D6" s="9"/>
      <c r="E6" s="9"/>
      <c r="F6" s="9"/>
      <c r="G6" s="9"/>
      <c r="H6" s="9"/>
      <c r="I6" s="9"/>
      <c r="J6" s="9"/>
      <c r="K6" s="9"/>
    </row>
    <row r="7" spans="1:12" ht="15" customHeight="1" x14ac:dyDescent="0.2">
      <c r="A7" s="124"/>
      <c r="B7" s="124"/>
      <c r="C7" s="124"/>
      <c r="D7" s="124"/>
      <c r="E7" s="124"/>
      <c r="F7" s="124"/>
      <c r="G7" s="124"/>
      <c r="H7" s="124"/>
      <c r="I7" s="124"/>
      <c r="J7" s="124"/>
      <c r="K7" s="124"/>
    </row>
    <row r="8" spans="1:12" ht="8.25" customHeight="1" x14ac:dyDescent="0.2">
      <c r="A8" s="17"/>
      <c r="B8" s="17"/>
      <c r="C8" s="17"/>
      <c r="D8" s="17"/>
      <c r="E8" s="17"/>
      <c r="F8" s="17"/>
      <c r="G8" s="17"/>
      <c r="H8" s="17"/>
      <c r="I8" s="17"/>
      <c r="J8" s="17"/>
      <c r="K8" s="17"/>
    </row>
    <row r="9" spans="1:12" x14ac:dyDescent="0.2">
      <c r="A9" s="118" t="s">
        <v>408</v>
      </c>
      <c r="B9" s="118"/>
      <c r="C9" s="118"/>
      <c r="D9" s="118"/>
      <c r="E9" s="118"/>
      <c r="F9" s="118"/>
      <c r="G9" s="118"/>
      <c r="H9" s="118"/>
      <c r="I9" s="118"/>
      <c r="J9" s="118"/>
      <c r="K9" s="118"/>
      <c r="L9" s="118"/>
    </row>
    <row r="10" spans="1:12" ht="12.75" customHeight="1" x14ac:dyDescent="0.2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</row>
    <row r="11" spans="1:12" x14ac:dyDescent="0.2">
      <c r="A11" s="10" t="s">
        <v>11</v>
      </c>
      <c r="B11" s="10"/>
      <c r="C11" s="10"/>
      <c r="D11" s="10"/>
      <c r="E11" s="7"/>
      <c r="F11" s="119" t="s">
        <v>383</v>
      </c>
      <c r="G11" s="119"/>
      <c r="H11" s="119"/>
      <c r="I11" s="119"/>
      <c r="J11" s="119"/>
      <c r="K11" s="119"/>
    </row>
    <row r="12" spans="1:12" ht="6" customHeight="1" x14ac:dyDescent="0.2">
      <c r="A12" s="2"/>
      <c r="B12" s="1"/>
      <c r="C12" s="3"/>
      <c r="D12" s="7"/>
      <c r="E12" s="3"/>
      <c r="F12" s="2"/>
      <c r="G12" s="2"/>
      <c r="H12" s="3"/>
      <c r="I12" s="3"/>
      <c r="J12" s="3"/>
      <c r="K12" s="3"/>
    </row>
    <row r="13" spans="1:12" ht="17.25" customHeight="1" thickBot="1" x14ac:dyDescent="0.25">
      <c r="A13" s="22" t="s">
        <v>226</v>
      </c>
      <c r="B13" s="23"/>
      <c r="C13" s="3"/>
      <c r="D13" s="2"/>
      <c r="F13" s="2"/>
      <c r="G13" s="2"/>
      <c r="H13" s="86" t="s">
        <v>384</v>
      </c>
      <c r="I13" s="3"/>
      <c r="J13" s="6"/>
      <c r="K13" s="6"/>
    </row>
    <row r="14" spans="1:12" ht="31.5" customHeight="1" thickBot="1" x14ac:dyDescent="0.25">
      <c r="A14" s="13" t="s">
        <v>2</v>
      </c>
      <c r="B14" s="13" t="s">
        <v>3</v>
      </c>
      <c r="C14" s="18" t="s">
        <v>4</v>
      </c>
      <c r="D14" s="14" t="s">
        <v>5</v>
      </c>
      <c r="E14" s="13" t="s">
        <v>7</v>
      </c>
      <c r="F14" s="13" t="s">
        <v>19</v>
      </c>
      <c r="G14" s="13" t="s">
        <v>16</v>
      </c>
      <c r="H14" s="13" t="s">
        <v>10</v>
      </c>
      <c r="I14" s="13" t="s">
        <v>20</v>
      </c>
      <c r="J14" s="13" t="s">
        <v>13</v>
      </c>
      <c r="K14" s="14" t="s">
        <v>6</v>
      </c>
    </row>
    <row r="15" spans="1:12" ht="8.25" customHeight="1" x14ac:dyDescent="0.2">
      <c r="A15" s="2"/>
      <c r="B15" s="23"/>
      <c r="C15" s="16"/>
      <c r="D15" s="2"/>
      <c r="E15" s="3"/>
      <c r="F15" s="2"/>
      <c r="G15" s="2"/>
      <c r="H15" s="3"/>
      <c r="I15" s="3"/>
      <c r="J15" s="4"/>
    </row>
    <row r="16" spans="1:12" ht="12" customHeight="1" x14ac:dyDescent="0.2">
      <c r="A16" s="49"/>
      <c r="B16" s="24">
        <v>19</v>
      </c>
      <c r="C16" s="82" t="s">
        <v>69</v>
      </c>
      <c r="D16" s="51">
        <v>1999</v>
      </c>
      <c r="E16" s="48" t="s">
        <v>367</v>
      </c>
      <c r="F16" s="104">
        <v>24339</v>
      </c>
      <c r="G16" s="104">
        <v>0</v>
      </c>
      <c r="H16" s="105">
        <f>F16-G16</f>
        <v>24339</v>
      </c>
      <c r="I16" s="21"/>
      <c r="J16" s="113" t="s">
        <v>417</v>
      </c>
      <c r="K16" s="96">
        <v>1</v>
      </c>
    </row>
    <row r="17" spans="1:12" ht="12" customHeight="1" x14ac:dyDescent="0.2">
      <c r="A17" s="49"/>
      <c r="B17" s="24">
        <v>200</v>
      </c>
      <c r="C17" s="82" t="s">
        <v>396</v>
      </c>
      <c r="D17" s="51">
        <v>2001</v>
      </c>
      <c r="E17" s="48" t="s">
        <v>397</v>
      </c>
      <c r="F17" s="104">
        <v>24339</v>
      </c>
      <c r="G17" s="104">
        <v>0</v>
      </c>
      <c r="H17" s="105">
        <v>24657</v>
      </c>
      <c r="I17" s="21"/>
      <c r="J17" s="113" t="s">
        <v>418</v>
      </c>
      <c r="K17" s="97">
        <v>2</v>
      </c>
      <c r="L17" s="96"/>
    </row>
    <row r="18" spans="1:12" ht="12" customHeight="1" x14ac:dyDescent="0.2">
      <c r="A18" s="49"/>
      <c r="B18" s="24">
        <v>10</v>
      </c>
      <c r="C18" s="82" t="s">
        <v>217</v>
      </c>
      <c r="D18" s="51">
        <v>1981</v>
      </c>
      <c r="E18" s="48" t="s">
        <v>283</v>
      </c>
      <c r="F18" s="104">
        <v>25219</v>
      </c>
      <c r="G18" s="104">
        <v>0</v>
      </c>
      <c r="H18" s="105">
        <f t="shared" ref="H18:H25" si="0">F18-G18</f>
        <v>25219</v>
      </c>
      <c r="I18" s="21"/>
      <c r="J18" s="113" t="s">
        <v>419</v>
      </c>
      <c r="K18" s="96">
        <v>3</v>
      </c>
    </row>
    <row r="19" spans="1:12" ht="12" customHeight="1" x14ac:dyDescent="0.2">
      <c r="A19" s="49"/>
      <c r="B19" s="24">
        <v>15</v>
      </c>
      <c r="C19" s="82" t="s">
        <v>405</v>
      </c>
      <c r="D19" s="51">
        <v>1999</v>
      </c>
      <c r="E19" s="48" t="s">
        <v>197</v>
      </c>
      <c r="F19" s="104">
        <v>30914</v>
      </c>
      <c r="G19" s="104">
        <v>0</v>
      </c>
      <c r="H19" s="105">
        <f t="shared" si="0"/>
        <v>30914</v>
      </c>
      <c r="I19" s="21"/>
      <c r="J19" s="113" t="s">
        <v>420</v>
      </c>
      <c r="K19" s="96">
        <v>4</v>
      </c>
    </row>
    <row r="20" spans="1:12" ht="12" customHeight="1" x14ac:dyDescent="0.2">
      <c r="A20" s="49"/>
      <c r="B20" s="24">
        <v>18</v>
      </c>
      <c r="C20" s="82" t="s">
        <v>186</v>
      </c>
      <c r="D20" s="51">
        <v>1997</v>
      </c>
      <c r="E20" s="48" t="s">
        <v>240</v>
      </c>
      <c r="F20" s="104">
        <v>32317</v>
      </c>
      <c r="G20" s="104">
        <v>0</v>
      </c>
      <c r="H20" s="105">
        <f t="shared" si="0"/>
        <v>32317</v>
      </c>
      <c r="I20" s="21"/>
      <c r="J20" s="113" t="s">
        <v>458</v>
      </c>
      <c r="K20" s="96">
        <v>5</v>
      </c>
    </row>
    <row r="21" spans="1:12" ht="12" customHeight="1" x14ac:dyDescent="0.2">
      <c r="A21" s="49"/>
      <c r="B21" s="24">
        <v>2</v>
      </c>
      <c r="C21" s="82" t="s">
        <v>281</v>
      </c>
      <c r="D21" s="51">
        <v>1973</v>
      </c>
      <c r="E21" s="48" t="s">
        <v>282</v>
      </c>
      <c r="F21" s="104">
        <v>32357</v>
      </c>
      <c r="G21" s="104">
        <v>0</v>
      </c>
      <c r="H21" s="105">
        <f t="shared" si="0"/>
        <v>32357</v>
      </c>
      <c r="I21" s="21"/>
      <c r="J21" s="113" t="s">
        <v>456</v>
      </c>
      <c r="K21" s="96">
        <v>6</v>
      </c>
    </row>
    <row r="22" spans="1:12" ht="12" customHeight="1" x14ac:dyDescent="0.2">
      <c r="A22" s="49"/>
      <c r="B22" s="24">
        <v>5</v>
      </c>
      <c r="C22" s="82" t="s">
        <v>185</v>
      </c>
      <c r="D22" s="51">
        <v>1976</v>
      </c>
      <c r="E22" s="48" t="s">
        <v>240</v>
      </c>
      <c r="F22" s="104">
        <v>32726</v>
      </c>
      <c r="G22" s="104">
        <v>0</v>
      </c>
      <c r="H22" s="105">
        <f t="shared" si="0"/>
        <v>32726</v>
      </c>
      <c r="I22" s="21"/>
      <c r="J22" s="113" t="s">
        <v>459</v>
      </c>
      <c r="K22" s="96">
        <v>7</v>
      </c>
    </row>
    <row r="23" spans="1:12" ht="12" customHeight="1" x14ac:dyDescent="0.2">
      <c r="A23" s="49"/>
      <c r="B23" s="24">
        <v>17</v>
      </c>
      <c r="C23" s="82" t="s">
        <v>322</v>
      </c>
      <c r="D23" s="51">
        <v>1991</v>
      </c>
      <c r="E23" s="48" t="s">
        <v>240</v>
      </c>
      <c r="F23" s="104">
        <v>33058</v>
      </c>
      <c r="G23" s="104">
        <v>0</v>
      </c>
      <c r="H23" s="105">
        <f t="shared" si="0"/>
        <v>33058</v>
      </c>
      <c r="I23" s="21"/>
      <c r="J23" s="113" t="s">
        <v>460</v>
      </c>
      <c r="K23" s="96">
        <v>8</v>
      </c>
    </row>
    <row r="24" spans="1:12" ht="12" customHeight="1" x14ac:dyDescent="0.2">
      <c r="A24" s="49"/>
      <c r="B24" s="24">
        <v>7</v>
      </c>
      <c r="C24" s="82" t="s">
        <v>353</v>
      </c>
      <c r="D24" s="51">
        <v>1979</v>
      </c>
      <c r="E24" s="48" t="s">
        <v>356</v>
      </c>
      <c r="F24" s="104">
        <v>32222</v>
      </c>
      <c r="G24" s="104">
        <v>0</v>
      </c>
      <c r="H24" s="105">
        <f t="shared" si="0"/>
        <v>32222</v>
      </c>
      <c r="I24" s="21"/>
      <c r="J24" s="97"/>
      <c r="K24" s="96" t="s">
        <v>412</v>
      </c>
    </row>
    <row r="25" spans="1:12" ht="12" customHeight="1" x14ac:dyDescent="0.2">
      <c r="A25" s="49"/>
      <c r="B25" s="24">
        <v>1</v>
      </c>
      <c r="C25" s="82" t="s">
        <v>355</v>
      </c>
      <c r="D25" s="51">
        <v>1964</v>
      </c>
      <c r="E25" s="48" t="s">
        <v>356</v>
      </c>
      <c r="F25" s="104">
        <v>32420</v>
      </c>
      <c r="G25" s="104">
        <v>0</v>
      </c>
      <c r="H25" s="105">
        <f t="shared" si="0"/>
        <v>32420</v>
      </c>
      <c r="I25" s="21"/>
      <c r="J25" s="97"/>
      <c r="K25" s="96" t="s">
        <v>412</v>
      </c>
    </row>
    <row r="26" spans="1:12" s="48" customFormat="1" ht="10.5" x14ac:dyDescent="0.1">
      <c r="A26" s="95"/>
      <c r="B26" s="49"/>
      <c r="C26" s="82"/>
      <c r="D26" s="51"/>
      <c r="F26" s="91"/>
      <c r="G26" s="47"/>
      <c r="H26" s="47"/>
      <c r="J26" s="49"/>
      <c r="K26" s="53"/>
    </row>
    <row r="27" spans="1:12" s="48" customFormat="1" x14ac:dyDescent="0.2">
      <c r="A27" s="49"/>
      <c r="B27" s="49"/>
      <c r="C27" s="82"/>
      <c r="D27" s="51"/>
      <c r="F27"/>
      <c r="G27" s="108"/>
      <c r="H27" s="47"/>
      <c r="I27" s="49"/>
      <c r="J27" s="49"/>
      <c r="K27" s="53"/>
    </row>
    <row r="28" spans="1:12" s="48" customFormat="1" x14ac:dyDescent="0.2">
      <c r="A28" s="49"/>
      <c r="B28" s="49"/>
      <c r="C28" s="82"/>
      <c r="D28" s="51"/>
      <c r="F28"/>
      <c r="G28" s="108"/>
      <c r="H28" s="47"/>
      <c r="J28" s="49"/>
      <c r="K28" s="53"/>
    </row>
    <row r="29" spans="1:12" s="48" customFormat="1" x14ac:dyDescent="0.2">
      <c r="A29" s="49"/>
      <c r="B29" s="49"/>
      <c r="C29" s="82"/>
      <c r="D29" s="51"/>
      <c r="F29"/>
      <c r="G29" s="108"/>
      <c r="H29" s="47"/>
      <c r="J29" s="49"/>
      <c r="K29" s="53"/>
    </row>
    <row r="30" spans="1:12" s="48" customFormat="1" ht="10.5" x14ac:dyDescent="0.1">
      <c r="A30" s="95"/>
      <c r="B30" s="49"/>
      <c r="C30" s="82"/>
      <c r="D30" s="51"/>
      <c r="F30" s="91"/>
      <c r="G30" s="47"/>
      <c r="H30" s="47"/>
      <c r="J30" s="49"/>
      <c r="K30" s="53"/>
    </row>
    <row r="31" spans="1:12" s="48" customFormat="1" ht="10.5" x14ac:dyDescent="0.1">
      <c r="A31" s="95"/>
      <c r="B31" s="49"/>
      <c r="C31" s="82"/>
      <c r="D31" s="51"/>
      <c r="F31" s="91"/>
      <c r="G31" s="47"/>
      <c r="H31" s="47"/>
      <c r="J31" s="49"/>
      <c r="K31" s="53"/>
    </row>
    <row r="32" spans="1:12" s="48" customFormat="1" ht="10.5" x14ac:dyDescent="0.1">
      <c r="A32" s="95"/>
      <c r="B32" s="49"/>
      <c r="C32" s="82"/>
      <c r="D32" s="51"/>
      <c r="F32" s="91"/>
      <c r="G32" s="47"/>
      <c r="H32" s="47"/>
      <c r="J32" s="49"/>
      <c r="K32" s="53"/>
    </row>
    <row r="33" spans="1:11" s="48" customFormat="1" ht="10.5" x14ac:dyDescent="0.1">
      <c r="A33" s="95"/>
      <c r="B33" s="49"/>
      <c r="C33" s="82"/>
      <c r="D33" s="51"/>
      <c r="F33" s="91"/>
      <c r="G33" s="47"/>
      <c r="H33" s="47"/>
      <c r="J33" s="49"/>
      <c r="K33" s="53"/>
    </row>
    <row r="34" spans="1:11" s="48" customFormat="1" ht="10.5" x14ac:dyDescent="0.1">
      <c r="A34" s="95"/>
      <c r="B34" s="49"/>
      <c r="C34" s="82"/>
      <c r="D34" s="51"/>
      <c r="F34" s="91"/>
      <c r="G34" s="47"/>
      <c r="H34" s="47"/>
      <c r="J34" s="49"/>
      <c r="K34" s="53"/>
    </row>
    <row r="35" spans="1:11" s="48" customFormat="1" ht="10.5" x14ac:dyDescent="0.1">
      <c r="A35" s="95"/>
      <c r="B35" s="49"/>
      <c r="C35" s="82"/>
      <c r="D35" s="51"/>
      <c r="F35" s="91"/>
      <c r="G35" s="47"/>
      <c r="H35" s="47"/>
      <c r="J35" s="49"/>
      <c r="K35" s="53"/>
    </row>
    <row r="36" spans="1:11" s="48" customFormat="1" ht="10.5" x14ac:dyDescent="0.1">
      <c r="A36" s="95"/>
      <c r="B36" s="49"/>
      <c r="C36" s="82"/>
      <c r="D36" s="51"/>
      <c r="F36" s="91"/>
      <c r="G36" s="47"/>
      <c r="H36" s="47"/>
      <c r="J36" s="49"/>
      <c r="K36" s="53"/>
    </row>
    <row r="37" spans="1:11" s="48" customFormat="1" ht="10.5" x14ac:dyDescent="0.1">
      <c r="A37" s="95"/>
      <c r="B37" s="49"/>
      <c r="C37" s="82"/>
      <c r="D37" s="51"/>
      <c r="F37" s="91"/>
      <c r="G37" s="47"/>
      <c r="H37" s="47"/>
      <c r="J37" s="49"/>
      <c r="K37" s="53"/>
    </row>
    <row r="38" spans="1:11" s="48" customFormat="1" ht="18" customHeight="1" x14ac:dyDescent="0.1">
      <c r="A38" s="49"/>
      <c r="B38" s="49"/>
      <c r="C38" s="82"/>
      <c r="D38" s="51"/>
      <c r="F38" s="91"/>
      <c r="G38" s="47"/>
      <c r="H38" s="47"/>
      <c r="J38" s="49"/>
      <c r="K38" s="53"/>
    </row>
    <row r="39" spans="1:11" x14ac:dyDescent="0.2">
      <c r="B39" s="21"/>
      <c r="C39" s="27"/>
      <c r="G39" s="109"/>
      <c r="H39" s="27"/>
    </row>
    <row r="40" spans="1:11" x14ac:dyDescent="0.2">
      <c r="C40" s="27"/>
      <c r="G40" s="109"/>
      <c r="H40" s="27"/>
    </row>
    <row r="43" spans="1:11" hidden="1" x14ac:dyDescent="0.2">
      <c r="C43" s="27" t="s">
        <v>22</v>
      </c>
      <c r="G43" s="109" t="s">
        <v>66</v>
      </c>
    </row>
    <row r="44" spans="1:11" hidden="1" x14ac:dyDescent="0.2"/>
    <row r="45" spans="1:11" hidden="1" x14ac:dyDescent="0.2">
      <c r="C45" s="27" t="s">
        <v>23</v>
      </c>
      <c r="G45" s="109" t="s">
        <v>67</v>
      </c>
    </row>
  </sheetData>
  <mergeCells count="8">
    <mergeCell ref="F11:K11"/>
    <mergeCell ref="A1:J1"/>
    <mergeCell ref="A2:J2"/>
    <mergeCell ref="A3:J3"/>
    <mergeCell ref="A4:K4"/>
    <mergeCell ref="A5:K5"/>
    <mergeCell ref="A7:K7"/>
    <mergeCell ref="A9:L9"/>
  </mergeCells>
  <phoneticPr fontId="17" type="noConversion"/>
  <conditionalFormatting sqref="F16:G25">
    <cfRule type="cellIs" dxfId="18" priority="1" stopIfTrue="1" operator="equal">
      <formula>0</formula>
    </cfRule>
    <cfRule type="expression" dxfId="17" priority="2" stopIfTrue="1">
      <formula>ISERROR(F16)</formula>
    </cfRule>
  </conditionalFormatting>
  <conditionalFormatting sqref="F16 F18:F25">
    <cfRule type="expression" dxfId="16" priority="4" stopIfTrue="1">
      <formula>AND(COUNTIF($F$14:$F$64, F16)&gt;1,NOT(ISBLANK(F16)))</formula>
    </cfRule>
  </conditionalFormatting>
  <conditionalFormatting sqref="F17">
    <cfRule type="expression" dxfId="15" priority="25" stopIfTrue="1">
      <formula>AND(COUNTIF($F$14:$F$71, F17)&gt;1,NOT(ISBLANK(F17)))</formula>
    </cfRule>
  </conditionalFormatting>
  <dataValidations count="1">
    <dataValidation type="list" errorStyle="warning" allowBlank="1" showInputMessage="1" sqref="F16:G25" xr:uid="{00000000-0002-0000-0A00-000000000000}">
      <formula1>"п.162.7 ф/с,п.163.2 помеха,п.163.3 сокр.дист.,DNS,DNF,п.142 справка,DQ,п.143.11 нагр.№,п.144.3 лидирование,п.170.6 передача,п.170.7 зона,п.170.8 помеха вне,п.170.9 отб.пал.,п.170.11 состав,п.170.19 разгон,п.170.20 позиция,п.171.21 толк.корид.,п.168"</formula1>
    </dataValidation>
  </dataValidations>
  <pageMargins left="0.19685039370078741" right="0.11811023622047245" top="0.39370078740157483" bottom="0.39370078740157483" header="0" footer="0"/>
  <pageSetup paperSize="9" scale="95" orientation="portrait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0070C0"/>
  </sheetPr>
  <dimension ref="A1:L37"/>
  <sheetViews>
    <sheetView topLeftCell="A9" zoomScale="120" zoomScaleNormal="120" workbookViewId="0">
      <selection activeCell="J37" sqref="J37"/>
    </sheetView>
  </sheetViews>
  <sheetFormatPr defaultRowHeight="15" x14ac:dyDescent="0.2"/>
  <cols>
    <col min="1" max="1" width="5.37890625" customWidth="1"/>
    <col min="2" max="2" width="5.91796875" customWidth="1"/>
    <col min="3" max="3" width="17.890625" customWidth="1"/>
    <col min="4" max="4" width="8.203125" customWidth="1"/>
    <col min="5" max="5" width="24.34765625" customWidth="1"/>
    <col min="6" max="6" width="5.109375" customWidth="1"/>
    <col min="7" max="7" width="7.12890625" hidden="1" customWidth="1"/>
    <col min="8" max="8" width="10.22265625" style="21" hidden="1" customWidth="1"/>
    <col min="9" max="9" width="7.12890625" customWidth="1"/>
    <col min="10" max="10" width="5.37890625" customWidth="1"/>
    <col min="11" max="11" width="7.12890625" customWidth="1"/>
    <col min="12" max="12" width="7.3984375" customWidth="1"/>
  </cols>
  <sheetData>
    <row r="1" spans="1:12" hidden="1" x14ac:dyDescent="0.2">
      <c r="A1" s="120" t="s">
        <v>68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8"/>
    </row>
    <row r="2" spans="1:12" ht="30" hidden="1" customHeight="1" x14ac:dyDescent="0.2">
      <c r="A2" s="121" t="s">
        <v>8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5"/>
    </row>
    <row r="3" spans="1:12" ht="7.5" customHeight="1" x14ac:dyDescent="0.2">
      <c r="A3" s="120"/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8"/>
    </row>
    <row r="4" spans="1:12" ht="39" customHeight="1" x14ac:dyDescent="0.2">
      <c r="A4" s="123" t="s">
        <v>225</v>
      </c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</row>
    <row r="5" spans="1:12" ht="9" customHeight="1" x14ac:dyDescent="0.2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9"/>
    </row>
    <row r="6" spans="1:12" ht="15" customHeight="1" x14ac:dyDescent="0.2">
      <c r="A6" s="124"/>
      <c r="B6" s="124"/>
      <c r="C6" s="124"/>
      <c r="D6" s="124"/>
      <c r="E6" s="124"/>
      <c r="F6" s="124"/>
      <c r="G6" s="124"/>
      <c r="H6" s="124"/>
      <c r="I6" s="124"/>
      <c r="J6" s="124"/>
      <c r="K6" s="124"/>
      <c r="L6" s="124"/>
    </row>
    <row r="7" spans="1:12" x14ac:dyDescent="0.2">
      <c r="A7" s="118" t="s">
        <v>408</v>
      </c>
      <c r="B7" s="118"/>
      <c r="C7" s="118"/>
      <c r="D7" s="118"/>
      <c r="E7" s="118"/>
      <c r="F7" s="118"/>
      <c r="G7" s="118"/>
      <c r="H7" s="118"/>
      <c r="I7" s="118"/>
      <c r="J7" s="118"/>
      <c r="K7" s="118"/>
      <c r="L7" s="118"/>
    </row>
    <row r="8" spans="1:12" ht="12.75" customHeight="1" x14ac:dyDescent="0.2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</row>
    <row r="9" spans="1:12" x14ac:dyDescent="0.2">
      <c r="A9" s="10" t="s">
        <v>11</v>
      </c>
      <c r="B9" s="10"/>
      <c r="C9" s="10"/>
      <c r="D9" s="10"/>
      <c r="E9" s="7"/>
      <c r="F9" s="7"/>
      <c r="G9" s="119" t="s">
        <v>383</v>
      </c>
      <c r="H9" s="119"/>
      <c r="I9" s="119"/>
      <c r="J9" s="119"/>
      <c r="K9" s="119"/>
      <c r="L9" s="119"/>
    </row>
    <row r="10" spans="1:12" ht="6" customHeight="1" x14ac:dyDescent="0.2">
      <c r="A10" s="2"/>
      <c r="B10" s="1"/>
      <c r="C10" s="3"/>
      <c r="D10" s="7"/>
      <c r="E10" s="3"/>
      <c r="F10" s="3"/>
      <c r="G10" s="3"/>
      <c r="H10" s="2"/>
      <c r="I10" s="3"/>
      <c r="J10" s="3"/>
      <c r="K10" s="3"/>
      <c r="L10" s="3"/>
    </row>
    <row r="11" spans="1:12" ht="15.75" customHeight="1" thickBot="1" x14ac:dyDescent="0.25">
      <c r="A11" s="22" t="s">
        <v>228</v>
      </c>
      <c r="B11" s="23"/>
      <c r="C11" s="3"/>
      <c r="D11" s="2"/>
      <c r="E11" s="85"/>
      <c r="F11" s="3"/>
      <c r="G11" s="3"/>
      <c r="H11" s="2"/>
      <c r="I11" s="45" t="s">
        <v>385</v>
      </c>
      <c r="J11" s="3"/>
      <c r="K11" s="6"/>
      <c r="L11" s="6"/>
    </row>
    <row r="12" spans="1:12" ht="31.5" customHeight="1" thickBot="1" x14ac:dyDescent="0.25">
      <c r="A12" s="13" t="s">
        <v>2</v>
      </c>
      <c r="B12" s="13" t="s">
        <v>3</v>
      </c>
      <c r="C12" s="18" t="s">
        <v>4</v>
      </c>
      <c r="D12" s="14" t="s">
        <v>5</v>
      </c>
      <c r="E12" s="13" t="s">
        <v>7</v>
      </c>
      <c r="F12" s="13"/>
      <c r="G12" s="13" t="s">
        <v>19</v>
      </c>
      <c r="H12" s="13" t="s">
        <v>16</v>
      </c>
      <c r="I12" s="13" t="s">
        <v>10</v>
      </c>
      <c r="J12" s="13" t="s">
        <v>20</v>
      </c>
      <c r="K12" s="13" t="s">
        <v>13</v>
      </c>
      <c r="L12" s="14" t="s">
        <v>6</v>
      </c>
    </row>
    <row r="13" spans="1:12" ht="12.75" customHeight="1" x14ac:dyDescent="0.2">
      <c r="A13" s="49"/>
      <c r="B13" s="49"/>
      <c r="C13" s="84"/>
      <c r="D13" s="51"/>
      <c r="E13" s="48"/>
      <c r="F13" s="49"/>
      <c r="G13" s="52"/>
      <c r="H13" s="47"/>
      <c r="I13" s="47"/>
      <c r="J13" s="3"/>
      <c r="K13" s="4"/>
      <c r="L13" s="83"/>
    </row>
    <row r="15" spans="1:12" s="48" customFormat="1" ht="12.75" x14ac:dyDescent="0.1">
      <c r="B15" s="23"/>
      <c r="C15" s="3"/>
      <c r="D15" s="2"/>
      <c r="E15" s="3"/>
      <c r="F15" s="4"/>
      <c r="G15" s="3"/>
      <c r="H15" s="49"/>
      <c r="I15" s="3"/>
      <c r="K15" s="49"/>
      <c r="L15" s="49"/>
    </row>
    <row r="16" spans="1:12" ht="12" customHeight="1" x14ac:dyDescent="0.2">
      <c r="B16" s="21"/>
      <c r="C16" s="27" t="s">
        <v>22</v>
      </c>
      <c r="H16" s="109"/>
      <c r="I16" s="27" t="s">
        <v>66</v>
      </c>
    </row>
    <row r="17" spans="1:12" x14ac:dyDescent="0.2">
      <c r="C17" s="27" t="s">
        <v>23</v>
      </c>
      <c r="H17" s="109"/>
      <c r="I17" s="27" t="s">
        <v>67</v>
      </c>
      <c r="L17" s="47"/>
    </row>
    <row r="18" spans="1:12" x14ac:dyDescent="0.2">
      <c r="A18" s="35"/>
      <c r="C18" s="30"/>
      <c r="D18" s="31"/>
      <c r="E18" s="29"/>
      <c r="G18" s="25"/>
      <c r="H18" s="28"/>
      <c r="I18" s="28"/>
      <c r="L18" s="47"/>
    </row>
    <row r="19" spans="1:12" x14ac:dyDescent="0.2">
      <c r="A19" s="21"/>
      <c r="C19" s="30"/>
      <c r="D19" s="31"/>
      <c r="E19" s="29"/>
      <c r="H19" s="28"/>
      <c r="I19" s="28"/>
      <c r="L19" s="47"/>
    </row>
    <row r="20" spans="1:12" x14ac:dyDescent="0.2">
      <c r="A20" s="35"/>
      <c r="C20" s="44"/>
      <c r="D20" s="43"/>
      <c r="E20" s="42"/>
      <c r="G20" s="25"/>
      <c r="H20" s="28"/>
      <c r="I20" s="28"/>
      <c r="L20" s="47"/>
    </row>
    <row r="21" spans="1:12" hidden="1" x14ac:dyDescent="0.2">
      <c r="A21" s="21"/>
      <c r="C21" s="27" t="s">
        <v>22</v>
      </c>
      <c r="D21" s="43"/>
      <c r="E21" s="42"/>
      <c r="G21" s="27" t="s">
        <v>66</v>
      </c>
      <c r="H21" s="28"/>
      <c r="I21" s="28"/>
      <c r="L21" s="47"/>
    </row>
    <row r="22" spans="1:12" hidden="1" x14ac:dyDescent="0.2">
      <c r="A22" s="35"/>
      <c r="C22" s="44"/>
      <c r="D22" s="43"/>
      <c r="E22" s="42"/>
      <c r="G22" s="25"/>
      <c r="H22" s="28"/>
      <c r="I22" s="28"/>
      <c r="L22" s="47"/>
    </row>
    <row r="23" spans="1:12" hidden="1" x14ac:dyDescent="0.2">
      <c r="A23" s="21"/>
      <c r="C23" s="27" t="s">
        <v>23</v>
      </c>
      <c r="D23" s="20"/>
      <c r="E23" s="29"/>
      <c r="G23" s="27" t="s">
        <v>67</v>
      </c>
      <c r="H23" s="28"/>
      <c r="I23" s="28"/>
      <c r="L23" s="47"/>
    </row>
    <row r="24" spans="1:12" hidden="1" x14ac:dyDescent="0.2">
      <c r="A24" s="35"/>
      <c r="C24" s="44"/>
      <c r="D24" s="43"/>
      <c r="E24" s="42"/>
      <c r="G24" s="25"/>
      <c r="H24" s="28"/>
      <c r="I24" s="28"/>
      <c r="L24" s="47"/>
    </row>
    <row r="25" spans="1:12" x14ac:dyDescent="0.2">
      <c r="A25" s="21"/>
      <c r="C25" s="19"/>
      <c r="D25" s="20"/>
      <c r="E25" s="29"/>
      <c r="G25" s="25"/>
      <c r="H25" s="28"/>
      <c r="I25" s="28"/>
      <c r="L25" s="47"/>
    </row>
    <row r="26" spans="1:12" x14ac:dyDescent="0.2">
      <c r="A26" s="35"/>
      <c r="C26" s="44"/>
      <c r="D26" s="43"/>
      <c r="E26" s="42"/>
      <c r="G26" s="25"/>
      <c r="H26" s="28"/>
      <c r="I26" s="28"/>
    </row>
    <row r="27" spans="1:12" x14ac:dyDescent="0.2">
      <c r="A27" s="21"/>
      <c r="C27" s="3"/>
      <c r="D27" s="2"/>
      <c r="E27" s="29"/>
      <c r="G27" s="25"/>
      <c r="H27" s="28"/>
      <c r="I27" s="28"/>
    </row>
    <row r="28" spans="1:12" x14ac:dyDescent="0.2">
      <c r="A28" s="35"/>
      <c r="C28" s="44"/>
      <c r="D28" s="43"/>
      <c r="E28" s="42"/>
      <c r="G28" s="25"/>
      <c r="H28" s="28"/>
      <c r="I28" s="28"/>
    </row>
    <row r="29" spans="1:12" x14ac:dyDescent="0.2">
      <c r="A29" s="21"/>
      <c r="C29" s="19"/>
      <c r="D29" s="20"/>
      <c r="E29" s="29"/>
      <c r="G29" s="25"/>
      <c r="H29" s="28"/>
      <c r="I29" s="28"/>
    </row>
    <row r="30" spans="1:12" x14ac:dyDescent="0.2">
      <c r="A30" s="35"/>
      <c r="C30" s="19"/>
      <c r="D30" s="31"/>
      <c r="E30" s="29"/>
      <c r="G30" s="25"/>
      <c r="H30" s="28"/>
      <c r="I30" s="28"/>
    </row>
    <row r="31" spans="1:12" x14ac:dyDescent="0.2">
      <c r="A31" s="21"/>
      <c r="C31" s="30"/>
      <c r="D31" s="31"/>
      <c r="E31" s="29"/>
      <c r="G31" s="25"/>
      <c r="H31" s="28"/>
      <c r="I31" s="28"/>
    </row>
    <row r="32" spans="1:12" x14ac:dyDescent="0.2">
      <c r="A32" s="35"/>
      <c r="C32" s="3"/>
      <c r="D32" s="2"/>
      <c r="E32" s="29"/>
      <c r="G32" s="25"/>
      <c r="H32" s="28"/>
      <c r="I32" s="28"/>
    </row>
    <row r="33" spans="1:9" x14ac:dyDescent="0.2">
      <c r="A33" s="21"/>
      <c r="C33" s="41"/>
      <c r="D33" s="39"/>
      <c r="E33" s="42"/>
      <c r="G33" s="25"/>
      <c r="H33" s="28"/>
      <c r="I33" s="28"/>
    </row>
    <row r="34" spans="1:9" x14ac:dyDescent="0.2">
      <c r="A34" s="35"/>
      <c r="C34" s="44"/>
      <c r="D34" s="43"/>
      <c r="E34" s="42"/>
      <c r="G34" s="25"/>
      <c r="H34" s="28"/>
      <c r="I34" s="28"/>
    </row>
    <row r="35" spans="1:9" x14ac:dyDescent="0.2">
      <c r="A35" s="21"/>
      <c r="C35" s="44"/>
      <c r="D35" s="43"/>
      <c r="E35" s="42"/>
      <c r="G35" s="25"/>
      <c r="H35" s="28"/>
      <c r="I35" s="28"/>
    </row>
    <row r="36" spans="1:9" x14ac:dyDescent="0.2">
      <c r="A36" s="79"/>
    </row>
    <row r="37" spans="1:9" x14ac:dyDescent="0.2">
      <c r="A37" s="21"/>
    </row>
  </sheetData>
  <mergeCells count="7">
    <mergeCell ref="A6:L6"/>
    <mergeCell ref="A7:L7"/>
    <mergeCell ref="G9:L9"/>
    <mergeCell ref="A1:K1"/>
    <mergeCell ref="A2:K2"/>
    <mergeCell ref="A3:K3"/>
    <mergeCell ref="A4:L4"/>
  </mergeCells>
  <phoneticPr fontId="17" type="noConversion"/>
  <pageMargins left="0.19685039370078741" right="0.11811023622047245" top="0.39370078740157483" bottom="0.39370078740157483" header="0" footer="0"/>
  <pageSetup paperSize="9" scale="95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0070C0"/>
  </sheetPr>
  <dimension ref="A1:L27"/>
  <sheetViews>
    <sheetView zoomScale="120" zoomScaleNormal="120" workbookViewId="0">
      <selection activeCell="A19" sqref="A19:IV21"/>
    </sheetView>
  </sheetViews>
  <sheetFormatPr defaultRowHeight="15" x14ac:dyDescent="0.2"/>
  <cols>
    <col min="1" max="1" width="5.37890625" customWidth="1"/>
    <col min="2" max="2" width="5.91796875" customWidth="1"/>
    <col min="3" max="3" width="18.5625" customWidth="1"/>
    <col min="4" max="4" width="8.203125" customWidth="1"/>
    <col min="5" max="5" width="27.3046875" customWidth="1"/>
    <col min="6" max="6" width="7.3984375" style="21" hidden="1" customWidth="1"/>
    <col min="7" max="7" width="8.609375" hidden="1" customWidth="1"/>
    <col min="8" max="8" width="7.12890625" customWidth="1"/>
    <col min="9" max="9" width="6.1875" customWidth="1"/>
    <col min="10" max="11" width="6.72265625" customWidth="1"/>
  </cols>
  <sheetData>
    <row r="1" spans="1:12" hidden="1" x14ac:dyDescent="0.2">
      <c r="A1" s="120" t="s">
        <v>68</v>
      </c>
      <c r="B1" s="120"/>
      <c r="C1" s="120"/>
      <c r="D1" s="120"/>
      <c r="E1" s="120"/>
      <c r="F1" s="120"/>
      <c r="G1" s="120"/>
      <c r="H1" s="120"/>
      <c r="I1" s="120"/>
      <c r="J1" s="120"/>
      <c r="K1" s="8"/>
    </row>
    <row r="2" spans="1:12" ht="30" hidden="1" customHeight="1" x14ac:dyDescent="0.2">
      <c r="A2" s="121" t="s">
        <v>8</v>
      </c>
      <c r="B2" s="121"/>
      <c r="C2" s="121"/>
      <c r="D2" s="121"/>
      <c r="E2" s="121"/>
      <c r="F2" s="121"/>
      <c r="G2" s="121"/>
      <c r="H2" s="121"/>
      <c r="I2" s="121"/>
      <c r="J2" s="121"/>
      <c r="K2" s="15"/>
    </row>
    <row r="3" spans="1:12" ht="7.5" customHeight="1" x14ac:dyDescent="0.2">
      <c r="A3" s="120"/>
      <c r="B3" s="120"/>
      <c r="C3" s="120"/>
      <c r="D3" s="120"/>
      <c r="E3" s="120"/>
      <c r="F3" s="120"/>
      <c r="G3" s="120"/>
      <c r="H3" s="120"/>
      <c r="I3" s="120"/>
      <c r="J3" s="120"/>
      <c r="K3" s="8"/>
    </row>
    <row r="4" spans="1:12" ht="39" customHeight="1" x14ac:dyDescent="0.2">
      <c r="A4" s="123" t="s">
        <v>225</v>
      </c>
      <c r="B4" s="123"/>
      <c r="C4" s="123"/>
      <c r="D4" s="123"/>
      <c r="E4" s="123"/>
      <c r="F4" s="123"/>
      <c r="G4" s="123"/>
      <c r="H4" s="123"/>
      <c r="I4" s="123"/>
      <c r="J4" s="123"/>
      <c r="K4" s="123"/>
    </row>
    <row r="5" spans="1:12" ht="9" customHeight="1" x14ac:dyDescent="0.2">
      <c r="A5" s="9"/>
      <c r="B5" s="9"/>
      <c r="C5" s="9"/>
      <c r="D5" s="9"/>
      <c r="E5" s="9"/>
      <c r="F5" s="9"/>
      <c r="G5" s="9"/>
      <c r="H5" s="9"/>
      <c r="I5" s="9"/>
      <c r="J5" s="9"/>
      <c r="K5" s="9"/>
    </row>
    <row r="6" spans="1:12" ht="15" customHeight="1" x14ac:dyDescent="0.2">
      <c r="A6" s="124"/>
      <c r="B6" s="124"/>
      <c r="C6" s="124"/>
      <c r="D6" s="124"/>
      <c r="E6" s="124"/>
      <c r="F6" s="124"/>
      <c r="G6" s="124"/>
      <c r="H6" s="124"/>
      <c r="I6" s="124"/>
      <c r="J6" s="124"/>
      <c r="K6" s="124"/>
    </row>
    <row r="7" spans="1:12" ht="8.25" customHeight="1" x14ac:dyDescent="0.2">
      <c r="A7" s="17"/>
      <c r="B7" s="17"/>
      <c r="C7" s="17"/>
      <c r="D7" s="17"/>
      <c r="E7" s="17"/>
      <c r="F7" s="17"/>
      <c r="G7" s="17"/>
      <c r="H7" s="17"/>
      <c r="I7" s="17"/>
      <c r="J7" s="17"/>
      <c r="K7" s="17"/>
    </row>
    <row r="8" spans="1:12" x14ac:dyDescent="0.2">
      <c r="A8" s="118" t="s">
        <v>408</v>
      </c>
      <c r="B8" s="118"/>
      <c r="C8" s="118"/>
      <c r="D8" s="118"/>
      <c r="E8" s="118"/>
      <c r="F8" s="118"/>
      <c r="G8" s="118"/>
      <c r="H8" s="118"/>
      <c r="I8" s="118"/>
      <c r="J8" s="118"/>
      <c r="K8" s="118"/>
    </row>
    <row r="9" spans="1:12" ht="12.75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</row>
    <row r="10" spans="1:12" x14ac:dyDescent="0.2">
      <c r="A10" s="10" t="s">
        <v>11</v>
      </c>
      <c r="B10" s="10"/>
      <c r="C10" s="10"/>
      <c r="D10" s="10"/>
      <c r="E10" s="7"/>
      <c r="F10" s="119" t="s">
        <v>383</v>
      </c>
      <c r="G10" s="119"/>
      <c r="H10" s="119"/>
      <c r="I10" s="119"/>
      <c r="J10" s="119"/>
      <c r="K10" s="119"/>
    </row>
    <row r="11" spans="1:12" ht="6" customHeight="1" x14ac:dyDescent="0.2">
      <c r="A11" s="2"/>
      <c r="B11" s="1"/>
      <c r="C11" s="3"/>
      <c r="D11" s="7"/>
      <c r="E11" s="3"/>
      <c r="F11" s="2"/>
      <c r="G11" s="3"/>
      <c r="H11" s="3"/>
      <c r="I11" s="3"/>
      <c r="J11" s="3"/>
      <c r="K11" s="3"/>
    </row>
    <row r="12" spans="1:12" ht="17.25" customHeight="1" thickBot="1" x14ac:dyDescent="0.25">
      <c r="A12" s="22" t="s">
        <v>229</v>
      </c>
      <c r="B12" s="23"/>
      <c r="C12" s="3"/>
      <c r="D12" s="2"/>
      <c r="E12" s="85"/>
      <c r="F12" s="2"/>
      <c r="G12" s="3"/>
      <c r="H12" s="46" t="s">
        <v>386</v>
      </c>
      <c r="I12" s="3"/>
      <c r="J12" s="6"/>
      <c r="K12" s="6"/>
    </row>
    <row r="13" spans="1:12" ht="31.5" customHeight="1" thickBot="1" x14ac:dyDescent="0.25">
      <c r="A13" s="13" t="s">
        <v>2</v>
      </c>
      <c r="B13" s="13" t="s">
        <v>3</v>
      </c>
      <c r="C13" s="18" t="s">
        <v>4</v>
      </c>
      <c r="D13" s="14" t="s">
        <v>5</v>
      </c>
      <c r="E13" s="13" t="s">
        <v>221</v>
      </c>
      <c r="F13" s="13" t="s">
        <v>19</v>
      </c>
      <c r="G13" s="13" t="s">
        <v>16</v>
      </c>
      <c r="H13" s="13" t="s">
        <v>10</v>
      </c>
      <c r="I13" s="13" t="s">
        <v>20</v>
      </c>
      <c r="J13" s="13" t="s">
        <v>13</v>
      </c>
      <c r="K13" s="14" t="s">
        <v>6</v>
      </c>
    </row>
    <row r="14" spans="1:12" ht="6" customHeight="1" x14ac:dyDescent="0.2">
      <c r="A14" s="2"/>
      <c r="B14" s="23"/>
      <c r="C14" s="16"/>
      <c r="D14" s="2"/>
      <c r="E14" s="3"/>
      <c r="F14" s="2"/>
      <c r="G14" s="3"/>
      <c r="H14" s="3"/>
      <c r="I14" s="3"/>
      <c r="J14" s="4"/>
    </row>
    <row r="15" spans="1:12" ht="12" customHeight="1" x14ac:dyDescent="0.2">
      <c r="A15" s="49"/>
      <c r="B15" s="24">
        <v>26</v>
      </c>
      <c r="C15" s="82" t="s">
        <v>173</v>
      </c>
      <c r="D15" s="51">
        <v>2003</v>
      </c>
      <c r="E15" s="48" t="s">
        <v>365</v>
      </c>
      <c r="F15" s="104">
        <v>12057</v>
      </c>
      <c r="G15" s="104">
        <v>200</v>
      </c>
      <c r="H15" s="105">
        <f>F15-G15</f>
        <v>11857</v>
      </c>
      <c r="I15" s="78"/>
      <c r="J15" s="113" t="s">
        <v>417</v>
      </c>
      <c r="K15" s="112" t="s">
        <v>414</v>
      </c>
      <c r="L15" s="96"/>
    </row>
    <row r="16" spans="1:12" ht="12" customHeight="1" x14ac:dyDescent="0.2">
      <c r="A16" s="49"/>
      <c r="B16" s="24">
        <v>29</v>
      </c>
      <c r="C16" s="82" t="s">
        <v>345</v>
      </c>
      <c r="D16" s="51">
        <v>2004</v>
      </c>
      <c r="E16" s="48" t="s">
        <v>350</v>
      </c>
      <c r="F16" s="104">
        <v>12210</v>
      </c>
      <c r="G16" s="104">
        <v>200</v>
      </c>
      <c r="H16" s="105">
        <f>F16-G16</f>
        <v>12010</v>
      </c>
      <c r="I16" s="78"/>
      <c r="J16" s="113" t="s">
        <v>418</v>
      </c>
      <c r="K16" s="112" t="s">
        <v>415</v>
      </c>
      <c r="L16" s="96"/>
    </row>
    <row r="17" spans="1:11" s="48" customFormat="1" x14ac:dyDescent="0.2">
      <c r="A17" s="49"/>
      <c r="B17" s="49"/>
      <c r="C17" s="82"/>
      <c r="D17" s="51"/>
      <c r="F17"/>
      <c r="G17" s="94"/>
      <c r="H17" s="47"/>
      <c r="J17" s="49"/>
      <c r="K17" s="53"/>
    </row>
    <row r="18" spans="1:11" x14ac:dyDescent="0.2">
      <c r="A18" s="21"/>
      <c r="C18" s="44"/>
      <c r="D18" s="43"/>
      <c r="E18" s="42"/>
      <c r="F18" s="92"/>
      <c r="G18" s="28"/>
      <c r="H18" s="28"/>
    </row>
    <row r="19" spans="1:11" x14ac:dyDescent="0.2">
      <c r="B19" s="49"/>
      <c r="C19" s="27"/>
      <c r="G19" s="47"/>
      <c r="H19" s="27"/>
    </row>
    <row r="20" spans="1:11" x14ac:dyDescent="0.2">
      <c r="C20" s="27"/>
      <c r="H20" s="27"/>
    </row>
    <row r="21" spans="1:11" x14ac:dyDescent="0.2">
      <c r="A21" s="35"/>
      <c r="C21" s="44"/>
      <c r="D21" s="43"/>
      <c r="F21" s="92"/>
      <c r="G21" s="28"/>
      <c r="H21" s="28"/>
    </row>
    <row r="22" spans="1:11" x14ac:dyDescent="0.2">
      <c r="A22" s="21"/>
      <c r="C22" s="44"/>
      <c r="D22" s="43"/>
      <c r="E22" s="42"/>
      <c r="F22" s="92"/>
      <c r="G22" s="28"/>
      <c r="H22" s="28"/>
    </row>
    <row r="23" spans="1:11" hidden="1" x14ac:dyDescent="0.2">
      <c r="B23" s="27" t="s">
        <v>22</v>
      </c>
      <c r="G23" s="27" t="s">
        <v>66</v>
      </c>
    </row>
    <row r="24" spans="1:11" hidden="1" x14ac:dyDescent="0.2"/>
    <row r="25" spans="1:11" hidden="1" x14ac:dyDescent="0.2">
      <c r="B25" s="27" t="s">
        <v>23</v>
      </c>
      <c r="G25" s="27" t="s">
        <v>67</v>
      </c>
    </row>
    <row r="26" spans="1:11" hidden="1" x14ac:dyDescent="0.2"/>
    <row r="27" spans="1:11" hidden="1" x14ac:dyDescent="0.2"/>
  </sheetData>
  <mergeCells count="7">
    <mergeCell ref="A8:K8"/>
    <mergeCell ref="F10:K10"/>
    <mergeCell ref="A1:J1"/>
    <mergeCell ref="A2:J2"/>
    <mergeCell ref="A3:J3"/>
    <mergeCell ref="A4:K4"/>
    <mergeCell ref="A6:K6"/>
  </mergeCells>
  <phoneticPr fontId="17" type="noConversion"/>
  <conditionalFormatting sqref="F15:G16">
    <cfRule type="cellIs" dxfId="14" priority="1" stopIfTrue="1" operator="equal">
      <formula>0</formula>
    </cfRule>
    <cfRule type="expression" dxfId="13" priority="2" stopIfTrue="1">
      <formula>ISERROR(F15)</formula>
    </cfRule>
  </conditionalFormatting>
  <conditionalFormatting sqref="F15:F16">
    <cfRule type="expression" dxfId="12" priority="3" stopIfTrue="1">
      <formula>AND(COUNTIF($F$14:$F$73, F15)&gt;1,NOT(ISBLANK(F15)))</formula>
    </cfRule>
  </conditionalFormatting>
  <dataValidations count="1">
    <dataValidation type="list" errorStyle="warning" allowBlank="1" showInputMessage="1" sqref="F15:G16" xr:uid="{00000000-0002-0000-0C00-000000000000}">
      <formula1>"п.162.7 ф/с,п.163.2 помеха,п.163.3 сокр.дист.,DNS,DNF,п.142 справка,DQ,п.143.11 нагр.№,п.144.3 лидирование,п.170.6 передача,п.170.7 зона,п.170.8 помеха вне,п.170.9 отб.пал.,п.170.11 состав,п.170.19 разгон,п.170.20 позиция,п.171.21 толк.корид.,п.168"</formula1>
    </dataValidation>
  </dataValidations>
  <pageMargins left="0.19685039370078741" right="0.11811023622047245" top="0.39370078740157483" bottom="0.39370078740157483" header="0" footer="0"/>
  <pageSetup paperSize="9" scale="95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0070C0"/>
  </sheetPr>
  <dimension ref="A1:L30"/>
  <sheetViews>
    <sheetView topLeftCell="D1" zoomScale="120" zoomScaleNormal="120" workbookViewId="0">
      <selection activeCell="M26" sqref="M26"/>
    </sheetView>
  </sheetViews>
  <sheetFormatPr defaultRowHeight="15" x14ac:dyDescent="0.2"/>
  <cols>
    <col min="1" max="1" width="5.37890625" customWidth="1"/>
    <col min="2" max="2" width="5.91796875" customWidth="1"/>
    <col min="3" max="3" width="18.6953125" customWidth="1"/>
    <col min="4" max="4" width="8.203125" customWidth="1"/>
    <col min="5" max="5" width="25.55859375" customWidth="1"/>
    <col min="6" max="6" width="7.6640625" style="21" hidden="1" customWidth="1"/>
    <col min="7" max="7" width="8.203125" hidden="1" customWidth="1"/>
    <col min="8" max="8" width="7.3984375" customWidth="1"/>
    <col min="9" max="9" width="6.58984375" customWidth="1"/>
    <col min="10" max="10" width="5.91796875" customWidth="1"/>
    <col min="11" max="11" width="6.72265625" customWidth="1"/>
  </cols>
  <sheetData>
    <row r="1" spans="1:12" hidden="1" x14ac:dyDescent="0.2">
      <c r="A1" s="120" t="s">
        <v>68</v>
      </c>
      <c r="B1" s="120"/>
      <c r="C1" s="120"/>
      <c r="D1" s="120"/>
      <c r="E1" s="120"/>
      <c r="F1" s="120"/>
      <c r="G1" s="120"/>
      <c r="H1" s="120"/>
      <c r="I1" s="120"/>
      <c r="J1" s="120"/>
      <c r="K1" s="8"/>
    </row>
    <row r="2" spans="1:12" ht="30" hidden="1" customHeight="1" x14ac:dyDescent="0.2">
      <c r="A2" s="121" t="s">
        <v>8</v>
      </c>
      <c r="B2" s="121"/>
      <c r="C2" s="121"/>
      <c r="D2" s="121"/>
      <c r="E2" s="121"/>
      <c r="F2" s="121"/>
      <c r="G2" s="121"/>
      <c r="H2" s="121"/>
      <c r="I2" s="121"/>
      <c r="J2" s="121"/>
      <c r="K2" s="15"/>
    </row>
    <row r="3" spans="1:12" ht="7.5" customHeight="1" x14ac:dyDescent="0.2">
      <c r="A3" s="120"/>
      <c r="B3" s="120"/>
      <c r="C3" s="120"/>
      <c r="D3" s="120"/>
      <c r="E3" s="120"/>
      <c r="F3" s="120"/>
      <c r="G3" s="120"/>
      <c r="H3" s="120"/>
      <c r="I3" s="120"/>
      <c r="J3" s="120"/>
      <c r="K3" s="8"/>
    </row>
    <row r="4" spans="1:12" ht="39" customHeight="1" x14ac:dyDescent="0.2">
      <c r="A4" s="123" t="s">
        <v>225</v>
      </c>
      <c r="B4" s="123"/>
      <c r="C4" s="123"/>
      <c r="D4" s="123"/>
      <c r="E4" s="123"/>
      <c r="F4" s="123"/>
      <c r="G4" s="123"/>
      <c r="H4" s="123"/>
      <c r="I4" s="123"/>
      <c r="J4" s="123"/>
      <c r="K4" s="123"/>
    </row>
    <row r="5" spans="1:12" ht="8.25" customHeight="1" x14ac:dyDescent="0.2">
      <c r="A5" s="17"/>
      <c r="B5" s="17"/>
      <c r="C5" s="17"/>
      <c r="D5" s="17"/>
      <c r="E5" s="17"/>
      <c r="F5" s="17"/>
      <c r="G5" s="17"/>
      <c r="H5" s="17"/>
      <c r="I5" s="17"/>
      <c r="J5" s="17"/>
      <c r="K5" s="17"/>
    </row>
    <row r="6" spans="1:12" x14ac:dyDescent="0.2">
      <c r="A6" s="118" t="s">
        <v>408</v>
      </c>
      <c r="B6" s="118"/>
      <c r="C6" s="118"/>
      <c r="D6" s="118"/>
      <c r="E6" s="118"/>
      <c r="F6" s="118"/>
      <c r="G6" s="118"/>
      <c r="H6" s="118"/>
      <c r="I6" s="118"/>
      <c r="J6" s="118"/>
      <c r="K6" s="118"/>
    </row>
    <row r="7" spans="1:12" ht="12.75" customHeight="1" x14ac:dyDescent="0.2">
      <c r="A7" s="7"/>
      <c r="B7" s="7"/>
      <c r="C7" s="7"/>
      <c r="D7" s="7"/>
      <c r="E7" s="7"/>
      <c r="F7" s="7"/>
      <c r="G7" s="7"/>
      <c r="H7" s="7"/>
      <c r="I7" s="7"/>
      <c r="J7" s="7"/>
      <c r="K7" s="7"/>
    </row>
    <row r="8" spans="1:12" x14ac:dyDescent="0.2">
      <c r="A8" s="10" t="s">
        <v>11</v>
      </c>
      <c r="B8" s="10"/>
      <c r="C8" s="10"/>
      <c r="D8" s="10"/>
      <c r="E8" s="7"/>
      <c r="F8" s="119" t="s">
        <v>383</v>
      </c>
      <c r="G8" s="119"/>
      <c r="H8" s="119"/>
      <c r="I8" s="119"/>
      <c r="J8" s="119"/>
      <c r="K8" s="119"/>
    </row>
    <row r="9" spans="1:12" ht="6" customHeight="1" x14ac:dyDescent="0.2">
      <c r="A9" s="2"/>
      <c r="B9" s="1"/>
      <c r="C9" s="3"/>
      <c r="D9" s="7"/>
      <c r="E9" s="3"/>
      <c r="F9" s="2"/>
      <c r="G9" s="3"/>
      <c r="H9" s="3"/>
      <c r="I9" s="3"/>
      <c r="J9" s="3"/>
      <c r="K9" s="3"/>
    </row>
    <row r="10" spans="1:12" ht="15" customHeight="1" thickBot="1" x14ac:dyDescent="0.25">
      <c r="A10" s="22" t="s">
        <v>230</v>
      </c>
      <c r="B10" s="23"/>
      <c r="C10" s="3"/>
      <c r="D10" s="2"/>
      <c r="E10" s="85"/>
      <c r="F10" s="2"/>
      <c r="G10" s="3"/>
      <c r="H10" s="86" t="s">
        <v>104</v>
      </c>
      <c r="I10" s="3"/>
      <c r="J10" s="6"/>
      <c r="K10" s="6"/>
    </row>
    <row r="11" spans="1:12" ht="31.5" customHeight="1" thickBot="1" x14ac:dyDescent="0.25">
      <c r="A11" s="13" t="s">
        <v>2</v>
      </c>
      <c r="B11" s="13" t="s">
        <v>3</v>
      </c>
      <c r="C11" s="18" t="s">
        <v>4</v>
      </c>
      <c r="D11" s="14" t="s">
        <v>5</v>
      </c>
      <c r="E11" s="13" t="s">
        <v>7</v>
      </c>
      <c r="F11" s="13" t="s">
        <v>19</v>
      </c>
      <c r="G11" s="13" t="s">
        <v>16</v>
      </c>
      <c r="H11" s="13" t="s">
        <v>10</v>
      </c>
      <c r="I11" s="13" t="s">
        <v>20</v>
      </c>
      <c r="J11" s="13" t="s">
        <v>13</v>
      </c>
      <c r="K11" s="14" t="s">
        <v>6</v>
      </c>
    </row>
    <row r="12" spans="1:12" ht="9" customHeight="1" x14ac:dyDescent="0.2">
      <c r="A12" s="2"/>
      <c r="B12" s="23"/>
      <c r="C12" s="16"/>
      <c r="D12" s="2"/>
      <c r="E12" s="3"/>
      <c r="F12" s="2"/>
      <c r="G12" s="3"/>
      <c r="H12" s="3"/>
      <c r="I12" s="3"/>
      <c r="J12" s="4"/>
    </row>
    <row r="13" spans="1:12" ht="12" customHeight="1" x14ac:dyDescent="0.2">
      <c r="A13" s="49"/>
      <c r="B13" s="24">
        <v>71</v>
      </c>
      <c r="C13" s="82" t="s">
        <v>180</v>
      </c>
      <c r="D13" s="51">
        <v>2006</v>
      </c>
      <c r="E13" s="48" t="s">
        <v>368</v>
      </c>
      <c r="F13" s="104">
        <v>4735</v>
      </c>
      <c r="G13" s="104">
        <v>200</v>
      </c>
      <c r="H13" s="105">
        <f t="shared" ref="H13:H20" si="0">F13-G13</f>
        <v>4535</v>
      </c>
      <c r="I13" s="78"/>
      <c r="J13" s="113" t="s">
        <v>417</v>
      </c>
      <c r="K13" s="112" t="s">
        <v>414</v>
      </c>
      <c r="L13" s="96"/>
    </row>
    <row r="14" spans="1:12" ht="12" customHeight="1" x14ac:dyDescent="0.2">
      <c r="A14" s="49"/>
      <c r="B14" s="24">
        <v>62</v>
      </c>
      <c r="C14" s="82" t="s">
        <v>285</v>
      </c>
      <c r="D14" s="51">
        <v>2006</v>
      </c>
      <c r="E14" s="48" t="s">
        <v>93</v>
      </c>
      <c r="F14" s="104">
        <v>4842</v>
      </c>
      <c r="G14" s="104">
        <v>200</v>
      </c>
      <c r="H14" s="105">
        <f t="shared" si="0"/>
        <v>4642</v>
      </c>
      <c r="I14" s="78"/>
      <c r="J14" s="113" t="s">
        <v>418</v>
      </c>
      <c r="K14" s="112" t="s">
        <v>415</v>
      </c>
      <c r="L14" s="96"/>
    </row>
    <row r="15" spans="1:12" ht="12" customHeight="1" x14ac:dyDescent="0.2">
      <c r="A15" s="49"/>
      <c r="B15" s="24">
        <v>66</v>
      </c>
      <c r="C15" s="82" t="s">
        <v>182</v>
      </c>
      <c r="D15" s="51">
        <v>2006</v>
      </c>
      <c r="E15" s="48" t="s">
        <v>244</v>
      </c>
      <c r="F15" s="104">
        <v>5150</v>
      </c>
      <c r="G15" s="104">
        <v>200</v>
      </c>
      <c r="H15" s="105">
        <f t="shared" si="0"/>
        <v>4950</v>
      </c>
      <c r="I15" s="78"/>
      <c r="J15" s="113" t="s">
        <v>419</v>
      </c>
      <c r="K15" s="112" t="s">
        <v>413</v>
      </c>
      <c r="L15" s="96"/>
    </row>
    <row r="16" spans="1:12" ht="12" customHeight="1" x14ac:dyDescent="0.2">
      <c r="A16" s="49"/>
      <c r="B16" s="24">
        <v>54</v>
      </c>
      <c r="C16" s="82" t="s">
        <v>346</v>
      </c>
      <c r="D16" s="51">
        <v>2005</v>
      </c>
      <c r="E16" s="48" t="s">
        <v>350</v>
      </c>
      <c r="F16" s="104">
        <v>5502</v>
      </c>
      <c r="G16" s="104">
        <v>200</v>
      </c>
      <c r="H16" s="105">
        <f t="shared" si="0"/>
        <v>5302</v>
      </c>
      <c r="I16" s="78"/>
      <c r="J16" s="113" t="s">
        <v>420</v>
      </c>
      <c r="K16" s="112" t="s">
        <v>416</v>
      </c>
      <c r="L16" s="96"/>
    </row>
    <row r="17" spans="1:12" ht="12" customHeight="1" x14ac:dyDescent="0.2">
      <c r="A17" s="49"/>
      <c r="B17" s="24">
        <v>68</v>
      </c>
      <c r="C17" s="82" t="s">
        <v>337</v>
      </c>
      <c r="D17" s="51">
        <v>2006</v>
      </c>
      <c r="E17" s="48" t="s">
        <v>350</v>
      </c>
      <c r="F17" s="104">
        <v>5532</v>
      </c>
      <c r="G17" s="104">
        <v>200</v>
      </c>
      <c r="H17" s="105">
        <f t="shared" si="0"/>
        <v>5332</v>
      </c>
      <c r="I17" s="78"/>
      <c r="J17" s="113" t="s">
        <v>458</v>
      </c>
      <c r="K17" s="112" t="s">
        <v>421</v>
      </c>
      <c r="L17" s="96"/>
    </row>
    <row r="18" spans="1:12" ht="12" customHeight="1" x14ac:dyDescent="0.2">
      <c r="A18" s="49"/>
      <c r="B18" s="24">
        <v>55</v>
      </c>
      <c r="C18" s="82" t="s">
        <v>349</v>
      </c>
      <c r="D18" s="51">
        <v>2005</v>
      </c>
      <c r="E18" s="48" t="s">
        <v>350</v>
      </c>
      <c r="F18" s="104">
        <v>5836</v>
      </c>
      <c r="G18" s="104">
        <v>200</v>
      </c>
      <c r="H18" s="105">
        <f t="shared" si="0"/>
        <v>5636</v>
      </c>
      <c r="I18" s="78"/>
      <c r="J18" s="113" t="s">
        <v>456</v>
      </c>
      <c r="K18" s="112" t="s">
        <v>422</v>
      </c>
      <c r="L18" s="96"/>
    </row>
    <row r="19" spans="1:12" ht="12" customHeight="1" x14ac:dyDescent="0.2">
      <c r="A19" s="49"/>
      <c r="B19" s="24">
        <v>51</v>
      </c>
      <c r="C19" s="82" t="s">
        <v>81</v>
      </c>
      <c r="D19" s="51">
        <v>2005</v>
      </c>
      <c r="E19" s="48" t="s">
        <v>240</v>
      </c>
      <c r="F19" s="104">
        <v>6055</v>
      </c>
      <c r="G19" s="104">
        <v>200</v>
      </c>
      <c r="H19" s="105">
        <f t="shared" si="0"/>
        <v>5855</v>
      </c>
      <c r="I19" s="78"/>
      <c r="J19" s="113" t="s">
        <v>459</v>
      </c>
      <c r="K19" s="112" t="s">
        <v>423</v>
      </c>
      <c r="L19" s="96"/>
    </row>
    <row r="20" spans="1:12" ht="12" customHeight="1" x14ac:dyDescent="0.2">
      <c r="A20" s="49"/>
      <c r="B20" s="24">
        <v>59</v>
      </c>
      <c r="C20" s="82" t="s">
        <v>55</v>
      </c>
      <c r="D20" s="51">
        <v>2005</v>
      </c>
      <c r="E20" s="48" t="s">
        <v>360</v>
      </c>
      <c r="F20" s="104">
        <v>6125</v>
      </c>
      <c r="G20" s="104">
        <v>200</v>
      </c>
      <c r="H20" s="105">
        <f t="shared" si="0"/>
        <v>5925</v>
      </c>
      <c r="I20" s="78"/>
      <c r="J20" s="113" t="s">
        <v>460</v>
      </c>
      <c r="K20" s="112" t="s">
        <v>424</v>
      </c>
      <c r="L20" s="96"/>
    </row>
    <row r="21" spans="1:12" ht="12" customHeight="1" x14ac:dyDescent="0.2">
      <c r="A21" s="49"/>
      <c r="B21" s="24">
        <v>53</v>
      </c>
      <c r="C21" s="82" t="s">
        <v>327</v>
      </c>
      <c r="D21" s="51">
        <v>2005</v>
      </c>
      <c r="E21" s="48" t="s">
        <v>326</v>
      </c>
      <c r="F21" s="104">
        <v>6304</v>
      </c>
      <c r="G21" s="104">
        <v>200</v>
      </c>
      <c r="H21" s="105">
        <v>10104</v>
      </c>
      <c r="I21" s="78"/>
      <c r="J21" s="113" t="s">
        <v>461</v>
      </c>
      <c r="K21" s="112" t="s">
        <v>425</v>
      </c>
      <c r="L21" s="96"/>
    </row>
    <row r="22" spans="1:12" ht="12" customHeight="1" x14ac:dyDescent="0.2">
      <c r="A22" s="49"/>
      <c r="B22" s="24">
        <v>52</v>
      </c>
      <c r="C22" s="82" t="s">
        <v>325</v>
      </c>
      <c r="D22" s="51">
        <v>2005</v>
      </c>
      <c r="E22" s="48" t="s">
        <v>326</v>
      </c>
      <c r="F22" s="104">
        <v>8172</v>
      </c>
      <c r="G22" s="104">
        <v>200</v>
      </c>
      <c r="H22" s="105">
        <v>12012</v>
      </c>
      <c r="I22" s="78"/>
      <c r="J22" s="113" t="s">
        <v>462</v>
      </c>
      <c r="K22" s="112" t="s">
        <v>426</v>
      </c>
      <c r="L22" s="96"/>
    </row>
    <row r="23" spans="1:12" s="48" customFormat="1" x14ac:dyDescent="0.2">
      <c r="A23" s="49"/>
      <c r="B23" s="53"/>
      <c r="C23" s="50"/>
      <c r="D23" s="51"/>
      <c r="F23" s="91"/>
      <c r="H23" s="47"/>
      <c r="J23" s="113"/>
      <c r="K23" s="49"/>
    </row>
    <row r="24" spans="1:12" s="48" customFormat="1" x14ac:dyDescent="0.2">
      <c r="A24" s="49"/>
      <c r="B24" s="53"/>
      <c r="C24" s="50"/>
      <c r="D24" s="51"/>
      <c r="F24" s="91"/>
      <c r="H24" s="47"/>
      <c r="J24" s="113"/>
      <c r="K24" s="49"/>
    </row>
    <row r="25" spans="1:12" s="48" customFormat="1" x14ac:dyDescent="0.2">
      <c r="A25" s="49"/>
      <c r="B25" s="53"/>
      <c r="C25" s="50"/>
      <c r="D25" s="51"/>
      <c r="F25" s="91"/>
      <c r="H25" s="47"/>
      <c r="J25" s="113"/>
      <c r="K25" s="49"/>
    </row>
    <row r="26" spans="1:12" s="48" customFormat="1" x14ac:dyDescent="0.2">
      <c r="A26" s="49"/>
      <c r="B26" s="53"/>
      <c r="C26" s="50"/>
      <c r="D26" s="51"/>
      <c r="F26" s="91"/>
      <c r="G26" s="47"/>
      <c r="H26" s="47"/>
      <c r="J26" s="113"/>
      <c r="K26" s="49"/>
    </row>
    <row r="27" spans="1:12" s="48" customFormat="1" ht="10.5" x14ac:dyDescent="0.1">
      <c r="A27" s="49"/>
      <c r="B27" s="53"/>
      <c r="C27" s="50"/>
      <c r="D27" s="51"/>
      <c r="F27" s="91"/>
      <c r="G27" s="47"/>
      <c r="H27" s="47"/>
      <c r="J27" s="49"/>
      <c r="K27" s="49"/>
    </row>
    <row r="28" spans="1:12" s="48" customFormat="1" ht="10.5" x14ac:dyDescent="0.1">
      <c r="A28" s="49"/>
      <c r="B28" s="53"/>
      <c r="C28" s="50"/>
      <c r="D28" s="51"/>
      <c r="F28" s="91"/>
      <c r="G28" s="47"/>
      <c r="H28" s="47"/>
      <c r="J28" s="49"/>
      <c r="K28" s="49"/>
    </row>
    <row r="29" spans="1:12" s="48" customFormat="1" ht="10.5" x14ac:dyDescent="0.1">
      <c r="A29" s="49"/>
      <c r="B29" s="53"/>
      <c r="C29" s="50"/>
      <c r="D29" s="51"/>
      <c r="F29" s="91"/>
      <c r="G29" s="47"/>
      <c r="H29" s="47"/>
      <c r="J29" s="49"/>
      <c r="K29" s="49"/>
    </row>
    <row r="30" spans="1:12" x14ac:dyDescent="0.2">
      <c r="G30" s="47"/>
    </row>
  </sheetData>
  <mergeCells count="6">
    <mergeCell ref="A6:K6"/>
    <mergeCell ref="F8:K8"/>
    <mergeCell ref="A1:J1"/>
    <mergeCell ref="A2:J2"/>
    <mergeCell ref="A3:J3"/>
    <mergeCell ref="A4:K4"/>
  </mergeCells>
  <phoneticPr fontId="17" type="noConversion"/>
  <conditionalFormatting sqref="F13:G22">
    <cfRule type="cellIs" dxfId="11" priority="5" operator="equal">
      <formula>0</formula>
    </cfRule>
    <cfRule type="containsErrors" dxfId="10" priority="6">
      <formula>ISERROR(F13)</formula>
    </cfRule>
  </conditionalFormatting>
  <conditionalFormatting sqref="F13:F22">
    <cfRule type="duplicateValues" dxfId="9" priority="26"/>
  </conditionalFormatting>
  <conditionalFormatting sqref="G13:G22">
    <cfRule type="duplicateValues" dxfId="8" priority="27"/>
  </conditionalFormatting>
  <dataValidations count="1">
    <dataValidation type="list" errorStyle="warning" allowBlank="1" showInputMessage="1" sqref="F13:G22" xr:uid="{00000000-0002-0000-0D00-000000000000}">
      <formula1>"п.162.7 ф/с,п.163.2 помеха,п.163.3 сокр.дист.,DNS,DNF,п.142 справка,DQ,п.143.11 нагр.№,п.144.3 лидирование,п.170.6 передача,п.170.7 зона,п.170.8 помеха вне,п.170.9 отб.пал.,п.170.11 состав,п.170.19 разгон,п.170.20 позиция,п.171.21 толк.корид.,п.168"</formula1>
    </dataValidation>
  </dataValidations>
  <pageMargins left="0.19685039370078741" right="0.11811023622047245" top="0.39370078740157483" bottom="0.39370078740157483" header="0" footer="0"/>
  <pageSetup paperSize="9" scale="95"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0070C0"/>
  </sheetPr>
  <dimension ref="A1:Q98"/>
  <sheetViews>
    <sheetView topLeftCell="A3" zoomScale="120" zoomScaleNormal="120" workbookViewId="0">
      <selection activeCell="M23" sqref="M23"/>
    </sheetView>
  </sheetViews>
  <sheetFormatPr defaultRowHeight="15" x14ac:dyDescent="0.2"/>
  <cols>
    <col min="1" max="1" width="5.109375" customWidth="1"/>
    <col min="2" max="2" width="5.91796875" customWidth="1"/>
    <col min="3" max="3" width="20.17578125" customWidth="1"/>
    <col min="4" max="4" width="8.203125" customWidth="1"/>
    <col min="5" max="5" width="28.65234375" customWidth="1"/>
    <col min="6" max="6" width="7.80078125" style="21" hidden="1" customWidth="1"/>
    <col min="7" max="7" width="8.47265625" hidden="1" customWidth="1"/>
    <col min="8" max="8" width="8.203125" customWidth="1"/>
    <col min="9" max="9" width="5.37890625" style="21" customWidth="1"/>
    <col min="10" max="10" width="5.51171875" customWidth="1"/>
    <col min="11" max="11" width="5.6484375" customWidth="1"/>
  </cols>
  <sheetData>
    <row r="1" spans="1:17" ht="15.75" hidden="1" customHeight="1" x14ac:dyDescent="0.2">
      <c r="A1" s="120" t="s">
        <v>474</v>
      </c>
      <c r="B1" s="120"/>
      <c r="C1" s="120"/>
      <c r="D1" s="120"/>
      <c r="E1" s="120"/>
      <c r="F1" s="120"/>
      <c r="G1" s="120"/>
      <c r="H1" s="120"/>
      <c r="I1" s="120"/>
      <c r="J1" s="120"/>
      <c r="K1" s="8"/>
    </row>
    <row r="2" spans="1:17" ht="24.75" hidden="1" customHeight="1" x14ac:dyDescent="0.2">
      <c r="A2" s="121" t="s">
        <v>8</v>
      </c>
      <c r="B2" s="121"/>
      <c r="C2" s="121"/>
      <c r="D2" s="121"/>
      <c r="E2" s="121"/>
      <c r="F2" s="121"/>
      <c r="G2" s="121"/>
      <c r="H2" s="121"/>
      <c r="I2" s="121"/>
      <c r="J2" s="121"/>
      <c r="K2" s="15"/>
    </row>
    <row r="3" spans="1:17" ht="12" customHeight="1" x14ac:dyDescent="0.2">
      <c r="A3" s="120"/>
      <c r="B3" s="120"/>
      <c r="C3" s="120"/>
      <c r="D3" s="120"/>
      <c r="E3" s="120"/>
      <c r="F3" s="120"/>
      <c r="G3" s="120"/>
      <c r="H3" s="120"/>
      <c r="I3" s="120"/>
      <c r="J3" s="120"/>
      <c r="K3" s="8"/>
    </row>
    <row r="4" spans="1:17" ht="36" customHeight="1" x14ac:dyDescent="0.2">
      <c r="A4" s="123" t="s">
        <v>225</v>
      </c>
      <c r="B4" s="123"/>
      <c r="C4" s="123"/>
      <c r="D4" s="123"/>
      <c r="E4" s="123"/>
      <c r="F4" s="123"/>
      <c r="G4" s="123"/>
      <c r="H4" s="123"/>
      <c r="I4" s="123"/>
      <c r="J4" s="123"/>
      <c r="K4" s="123"/>
    </row>
    <row r="5" spans="1:17" ht="13.5" customHeight="1" x14ac:dyDescent="0.2">
      <c r="A5" s="17"/>
      <c r="B5" s="17"/>
      <c r="C5" s="17"/>
      <c r="D5" s="17"/>
      <c r="E5" s="17"/>
      <c r="F5" s="17"/>
      <c r="G5" s="17"/>
      <c r="H5" s="17"/>
      <c r="I5" s="17"/>
      <c r="J5" s="17"/>
      <c r="K5" s="17"/>
      <c r="O5" s="104"/>
      <c r="P5" s="104"/>
      <c r="Q5" s="105"/>
    </row>
    <row r="6" spans="1:17" ht="13.5" customHeight="1" x14ac:dyDescent="0.2">
      <c r="A6" s="118" t="s">
        <v>408</v>
      </c>
      <c r="B6" s="118"/>
      <c r="C6" s="118"/>
      <c r="D6" s="118"/>
      <c r="E6" s="118"/>
      <c r="F6" s="118"/>
      <c r="G6" s="118"/>
      <c r="H6" s="118"/>
      <c r="I6" s="118"/>
      <c r="J6" s="118"/>
      <c r="K6" s="118"/>
      <c r="O6" s="104"/>
      <c r="P6" s="104"/>
      <c r="Q6" s="105"/>
    </row>
    <row r="7" spans="1:17" ht="13.5" customHeight="1" x14ac:dyDescent="0.2">
      <c r="A7" s="7"/>
      <c r="B7" s="7"/>
      <c r="C7" s="7"/>
      <c r="D7" s="7"/>
      <c r="E7" s="7"/>
      <c r="F7" s="7"/>
      <c r="G7" s="7"/>
      <c r="H7" s="7"/>
      <c r="I7" s="7"/>
      <c r="J7" s="7"/>
      <c r="K7" s="7"/>
      <c r="O7" s="104"/>
      <c r="P7" s="104"/>
      <c r="Q7" s="105"/>
    </row>
    <row r="8" spans="1:17" ht="15" customHeight="1" x14ac:dyDescent="0.2">
      <c r="A8" s="10" t="s">
        <v>11</v>
      </c>
      <c r="B8" s="10"/>
      <c r="C8" s="10"/>
      <c r="D8" s="10"/>
      <c r="E8" s="7"/>
      <c r="F8" s="119" t="s">
        <v>383</v>
      </c>
      <c r="G8" s="119"/>
      <c r="H8" s="119"/>
      <c r="I8" s="119"/>
      <c r="J8" s="119"/>
      <c r="K8" s="119"/>
      <c r="O8" s="104"/>
      <c r="P8" s="104"/>
      <c r="Q8" s="105"/>
    </row>
    <row r="9" spans="1:17" ht="12.75" customHeight="1" x14ac:dyDescent="0.2">
      <c r="A9" s="2"/>
      <c r="B9" s="1"/>
      <c r="C9" s="3"/>
      <c r="D9" s="7"/>
      <c r="E9" s="3"/>
      <c r="F9" s="2"/>
      <c r="G9" s="3"/>
      <c r="H9" s="3"/>
      <c r="I9" s="2"/>
      <c r="J9" s="3"/>
      <c r="K9" s="3"/>
      <c r="O9" s="104"/>
      <c r="P9" s="104"/>
      <c r="Q9" s="105"/>
    </row>
    <row r="10" spans="1:17" ht="14.25" customHeight="1" thickBot="1" x14ac:dyDescent="0.25">
      <c r="A10" s="22" t="s">
        <v>231</v>
      </c>
      <c r="B10" s="23"/>
      <c r="C10" s="3"/>
      <c r="D10" s="2"/>
      <c r="E10" s="85"/>
      <c r="F10" s="2"/>
      <c r="G10" s="3"/>
      <c r="H10" s="86" t="s">
        <v>104</v>
      </c>
      <c r="I10" s="2"/>
      <c r="J10" s="6"/>
      <c r="K10" s="6"/>
      <c r="O10" s="104"/>
      <c r="P10" s="104"/>
      <c r="Q10" s="105"/>
    </row>
    <row r="11" spans="1:17" ht="28.5" customHeight="1" thickBot="1" x14ac:dyDescent="0.25">
      <c r="A11" s="13" t="s">
        <v>2</v>
      </c>
      <c r="B11" s="13" t="s">
        <v>3</v>
      </c>
      <c r="C11" s="18" t="s">
        <v>4</v>
      </c>
      <c r="D11" s="14" t="s">
        <v>5</v>
      </c>
      <c r="E11" s="13" t="s">
        <v>221</v>
      </c>
      <c r="F11" s="13" t="s">
        <v>19</v>
      </c>
      <c r="G11" s="13" t="s">
        <v>16</v>
      </c>
      <c r="H11" s="13" t="s">
        <v>10</v>
      </c>
      <c r="I11" s="13" t="s">
        <v>20</v>
      </c>
      <c r="J11" s="13" t="s">
        <v>13</v>
      </c>
      <c r="K11" s="14" t="s">
        <v>6</v>
      </c>
      <c r="O11" s="104"/>
      <c r="P11" s="104"/>
      <c r="Q11" s="105"/>
    </row>
    <row r="12" spans="1:17" ht="3" hidden="1" customHeight="1" x14ac:dyDescent="0.2">
      <c r="A12" s="2"/>
      <c r="B12" s="23"/>
      <c r="C12" s="16"/>
      <c r="D12" s="2"/>
      <c r="E12" s="3"/>
      <c r="F12" s="2"/>
      <c r="G12" s="3"/>
      <c r="H12" s="3"/>
      <c r="I12" s="2"/>
      <c r="J12" s="4"/>
      <c r="O12" s="104"/>
      <c r="P12" s="104"/>
      <c r="Q12" s="105"/>
    </row>
    <row r="13" spans="1:17" ht="12" customHeight="1" x14ac:dyDescent="0.2">
      <c r="A13" s="49"/>
      <c r="B13" s="24">
        <v>85</v>
      </c>
      <c r="C13" s="82" t="s">
        <v>52</v>
      </c>
      <c r="D13" s="51">
        <v>2007</v>
      </c>
      <c r="E13" s="48" t="s">
        <v>360</v>
      </c>
      <c r="F13" s="104">
        <v>5230</v>
      </c>
      <c r="G13" s="104">
        <v>400</v>
      </c>
      <c r="H13" s="105">
        <f t="shared" ref="H13:H25" si="0">F13-G13</f>
        <v>4830</v>
      </c>
      <c r="I13" s="113"/>
      <c r="J13" s="113" t="s">
        <v>417</v>
      </c>
      <c r="K13" s="115" t="s">
        <v>414</v>
      </c>
      <c r="O13" s="104"/>
      <c r="P13" s="104"/>
      <c r="Q13" s="105"/>
    </row>
    <row r="14" spans="1:17" ht="12" customHeight="1" x14ac:dyDescent="0.2">
      <c r="A14" s="49"/>
      <c r="B14" s="24">
        <v>90</v>
      </c>
      <c r="C14" s="82" t="s">
        <v>289</v>
      </c>
      <c r="D14" s="51">
        <v>2008</v>
      </c>
      <c r="E14" s="48" t="s">
        <v>93</v>
      </c>
      <c r="F14" s="104">
        <v>5240</v>
      </c>
      <c r="G14" s="104">
        <v>400</v>
      </c>
      <c r="H14" s="105">
        <f t="shared" si="0"/>
        <v>4840</v>
      </c>
      <c r="I14" s="113"/>
      <c r="J14" s="113" t="s">
        <v>418</v>
      </c>
      <c r="K14" s="115" t="s">
        <v>415</v>
      </c>
      <c r="O14" s="104"/>
      <c r="P14" s="104"/>
      <c r="Q14" s="105"/>
    </row>
    <row r="15" spans="1:17" ht="12" customHeight="1" x14ac:dyDescent="0.2">
      <c r="A15" s="49"/>
      <c r="B15" s="24">
        <v>87</v>
      </c>
      <c r="C15" s="82" t="s">
        <v>254</v>
      </c>
      <c r="D15" s="51">
        <v>2008</v>
      </c>
      <c r="E15" s="48" t="s">
        <v>257</v>
      </c>
      <c r="F15" s="104">
        <v>5340</v>
      </c>
      <c r="G15" s="104">
        <v>400</v>
      </c>
      <c r="H15" s="105">
        <f t="shared" si="0"/>
        <v>4940</v>
      </c>
      <c r="I15" s="113"/>
      <c r="J15" s="113" t="s">
        <v>419</v>
      </c>
      <c r="K15" s="115" t="s">
        <v>413</v>
      </c>
      <c r="O15" s="104"/>
      <c r="P15" s="104"/>
      <c r="Q15" s="105"/>
    </row>
    <row r="16" spans="1:17" ht="12" customHeight="1" x14ac:dyDescent="0.2">
      <c r="A16" s="49"/>
      <c r="B16" s="24">
        <v>81</v>
      </c>
      <c r="C16" s="82" t="s">
        <v>191</v>
      </c>
      <c r="D16" s="51">
        <v>2007</v>
      </c>
      <c r="E16" s="48" t="s">
        <v>350</v>
      </c>
      <c r="F16" s="104">
        <v>5503</v>
      </c>
      <c r="G16" s="104">
        <v>400</v>
      </c>
      <c r="H16" s="105">
        <f t="shared" si="0"/>
        <v>5103</v>
      </c>
      <c r="I16" s="113"/>
      <c r="J16" s="113" t="s">
        <v>420</v>
      </c>
      <c r="K16" s="115" t="s">
        <v>416</v>
      </c>
      <c r="O16" s="104"/>
      <c r="P16" s="104"/>
      <c r="Q16" s="105"/>
    </row>
    <row r="17" spans="1:17" ht="12" customHeight="1" x14ac:dyDescent="0.2">
      <c r="A17" s="49"/>
      <c r="B17" s="24">
        <v>83</v>
      </c>
      <c r="C17" s="82" t="s">
        <v>74</v>
      </c>
      <c r="D17" s="51">
        <v>2007</v>
      </c>
      <c r="E17" s="48" t="s">
        <v>352</v>
      </c>
      <c r="F17" s="104">
        <v>5522</v>
      </c>
      <c r="G17" s="104">
        <v>400</v>
      </c>
      <c r="H17" s="105">
        <f t="shared" si="0"/>
        <v>5122</v>
      </c>
      <c r="I17" s="113"/>
      <c r="J17" s="113" t="s">
        <v>458</v>
      </c>
      <c r="K17" s="115" t="s">
        <v>421</v>
      </c>
      <c r="O17" s="104"/>
      <c r="P17" s="104"/>
      <c r="Q17" s="105"/>
    </row>
    <row r="18" spans="1:17" ht="12" customHeight="1" x14ac:dyDescent="0.2">
      <c r="A18" s="49"/>
      <c r="B18" s="24">
        <v>103</v>
      </c>
      <c r="C18" s="82" t="s">
        <v>125</v>
      </c>
      <c r="D18" s="51">
        <v>2009</v>
      </c>
      <c r="E18" s="48" t="s">
        <v>240</v>
      </c>
      <c r="F18" s="104">
        <v>5734</v>
      </c>
      <c r="G18" s="104">
        <v>400</v>
      </c>
      <c r="H18" s="105">
        <f t="shared" si="0"/>
        <v>5334</v>
      </c>
      <c r="I18" s="113"/>
      <c r="J18" s="113" t="s">
        <v>456</v>
      </c>
      <c r="K18" s="115" t="s">
        <v>422</v>
      </c>
    </row>
    <row r="19" spans="1:17" ht="12" customHeight="1" x14ac:dyDescent="0.2">
      <c r="A19" s="49"/>
      <c r="B19" s="24">
        <v>89</v>
      </c>
      <c r="C19" s="82" t="s">
        <v>287</v>
      </c>
      <c r="D19" s="51">
        <v>2008</v>
      </c>
      <c r="E19" s="48" t="s">
        <v>93</v>
      </c>
      <c r="F19" s="104">
        <v>5922</v>
      </c>
      <c r="G19" s="104">
        <v>400</v>
      </c>
      <c r="H19" s="105">
        <f t="shared" si="0"/>
        <v>5522</v>
      </c>
      <c r="I19" s="113"/>
      <c r="J19" s="113" t="s">
        <v>459</v>
      </c>
      <c r="K19" s="115" t="s">
        <v>423</v>
      </c>
      <c r="O19" s="104"/>
      <c r="P19" s="104"/>
      <c r="Q19" s="105"/>
    </row>
    <row r="20" spans="1:17" ht="12" customHeight="1" x14ac:dyDescent="0.2">
      <c r="A20" s="49"/>
      <c r="B20" s="24">
        <v>75</v>
      </c>
      <c r="C20" s="82" t="s">
        <v>284</v>
      </c>
      <c r="D20" s="51">
        <v>2007</v>
      </c>
      <c r="E20" s="48" t="s">
        <v>283</v>
      </c>
      <c r="F20" s="104">
        <v>5939</v>
      </c>
      <c r="G20" s="104">
        <v>400</v>
      </c>
      <c r="H20" s="105">
        <f t="shared" si="0"/>
        <v>5539</v>
      </c>
      <c r="I20" s="113"/>
      <c r="J20" s="113" t="s">
        <v>460</v>
      </c>
      <c r="K20" s="115" t="s">
        <v>424</v>
      </c>
      <c r="O20" s="104"/>
      <c r="P20" s="104"/>
      <c r="Q20" s="105"/>
    </row>
    <row r="21" spans="1:17" ht="12" customHeight="1" x14ac:dyDescent="0.2">
      <c r="A21" s="49"/>
      <c r="B21" s="24">
        <v>86</v>
      </c>
      <c r="C21" s="82" t="s">
        <v>371</v>
      </c>
      <c r="D21" s="51">
        <v>2007</v>
      </c>
      <c r="E21" s="48" t="s">
        <v>378</v>
      </c>
      <c r="F21" s="104">
        <v>6105</v>
      </c>
      <c r="G21" s="104">
        <v>400</v>
      </c>
      <c r="H21" s="105">
        <f t="shared" si="0"/>
        <v>5705</v>
      </c>
      <c r="I21" s="113"/>
      <c r="J21" s="113" t="s">
        <v>461</v>
      </c>
      <c r="K21" s="115" t="s">
        <v>425</v>
      </c>
      <c r="O21" s="104"/>
      <c r="P21" s="104"/>
      <c r="Q21" s="105"/>
    </row>
    <row r="22" spans="1:17" ht="12" customHeight="1" x14ac:dyDescent="0.2">
      <c r="A22" s="49"/>
      <c r="B22" s="24">
        <v>84</v>
      </c>
      <c r="C22" s="82" t="s">
        <v>172</v>
      </c>
      <c r="D22" s="51">
        <v>2007</v>
      </c>
      <c r="E22" s="48" t="s">
        <v>365</v>
      </c>
      <c r="F22" s="104">
        <v>6203</v>
      </c>
      <c r="G22" s="104">
        <v>400</v>
      </c>
      <c r="H22" s="105">
        <f t="shared" si="0"/>
        <v>5803</v>
      </c>
      <c r="I22" s="113"/>
      <c r="J22" s="113" t="s">
        <v>462</v>
      </c>
      <c r="K22" s="115" t="s">
        <v>426</v>
      </c>
      <c r="O22" s="104"/>
      <c r="P22" s="104"/>
      <c r="Q22" s="105"/>
    </row>
    <row r="23" spans="1:17" ht="12" customHeight="1" x14ac:dyDescent="0.2">
      <c r="A23" s="49"/>
      <c r="B23" s="24">
        <v>112</v>
      </c>
      <c r="C23" s="82" t="s">
        <v>188</v>
      </c>
      <c r="D23" s="51">
        <v>2010</v>
      </c>
      <c r="E23" s="48" t="s">
        <v>240</v>
      </c>
      <c r="F23" s="104">
        <v>6249</v>
      </c>
      <c r="G23" s="104">
        <v>400</v>
      </c>
      <c r="H23" s="105">
        <f t="shared" si="0"/>
        <v>5849</v>
      </c>
      <c r="I23" s="113"/>
      <c r="J23" s="113" t="s">
        <v>463</v>
      </c>
      <c r="K23" s="115" t="s">
        <v>427</v>
      </c>
      <c r="O23" s="104"/>
      <c r="P23" s="104"/>
      <c r="Q23" s="105"/>
    </row>
    <row r="24" spans="1:17" ht="12" customHeight="1" x14ac:dyDescent="0.2">
      <c r="A24" s="49"/>
      <c r="B24" s="24">
        <v>127</v>
      </c>
      <c r="C24" s="82" t="s">
        <v>84</v>
      </c>
      <c r="D24" s="51">
        <v>2011</v>
      </c>
      <c r="E24" s="48" t="s">
        <v>240</v>
      </c>
      <c r="F24" s="104">
        <v>6250</v>
      </c>
      <c r="G24" s="104">
        <v>400</v>
      </c>
      <c r="H24" s="105">
        <f t="shared" si="0"/>
        <v>5850</v>
      </c>
      <c r="I24" s="113"/>
      <c r="J24" s="113" t="s">
        <v>464</v>
      </c>
      <c r="K24" s="115" t="s">
        <v>428</v>
      </c>
      <c r="O24" s="104"/>
      <c r="P24" s="104"/>
      <c r="Q24" s="105"/>
    </row>
    <row r="25" spans="1:17" ht="12" customHeight="1" x14ac:dyDescent="0.2">
      <c r="A25" s="49"/>
      <c r="B25" s="24">
        <v>100</v>
      </c>
      <c r="C25" s="82" t="s">
        <v>111</v>
      </c>
      <c r="D25" s="51">
        <v>2008</v>
      </c>
      <c r="E25" s="48" t="s">
        <v>382</v>
      </c>
      <c r="F25" s="104">
        <v>6258</v>
      </c>
      <c r="G25" s="104">
        <v>400</v>
      </c>
      <c r="H25" s="105">
        <f t="shared" si="0"/>
        <v>5858</v>
      </c>
      <c r="I25" s="113"/>
      <c r="J25" s="113" t="s">
        <v>465</v>
      </c>
      <c r="K25" s="115" t="s">
        <v>429</v>
      </c>
      <c r="O25" s="104"/>
      <c r="P25" s="104"/>
      <c r="Q25" s="105"/>
    </row>
    <row r="26" spans="1:17" ht="12" customHeight="1" x14ac:dyDescent="0.2">
      <c r="A26" s="49"/>
      <c r="B26" s="24">
        <v>79</v>
      </c>
      <c r="C26" s="82" t="s">
        <v>80</v>
      </c>
      <c r="D26" s="51">
        <v>2007</v>
      </c>
      <c r="E26" s="48" t="s">
        <v>240</v>
      </c>
      <c r="F26" s="104">
        <v>6480</v>
      </c>
      <c r="G26" s="104">
        <v>400</v>
      </c>
      <c r="H26" s="105">
        <v>10020</v>
      </c>
      <c r="I26" s="113"/>
      <c r="J26" s="113" t="s">
        <v>466</v>
      </c>
      <c r="K26" s="115" t="s">
        <v>430</v>
      </c>
      <c r="O26" s="104"/>
      <c r="P26" s="104"/>
      <c r="Q26" s="105"/>
    </row>
    <row r="27" spans="1:17" ht="12" customHeight="1" x14ac:dyDescent="0.2">
      <c r="A27" s="49"/>
      <c r="B27" s="24">
        <v>76</v>
      </c>
      <c r="C27" s="82" t="s">
        <v>401</v>
      </c>
      <c r="D27" s="51">
        <v>2007</v>
      </c>
      <c r="E27" s="48" t="s">
        <v>406</v>
      </c>
      <c r="F27" s="104">
        <v>6509</v>
      </c>
      <c r="G27" s="104">
        <v>400</v>
      </c>
      <c r="H27" s="105">
        <v>10109</v>
      </c>
      <c r="I27" s="113"/>
      <c r="J27" s="113" t="s">
        <v>467</v>
      </c>
      <c r="K27" s="115" t="s">
        <v>431</v>
      </c>
      <c r="O27" s="104"/>
      <c r="P27" s="104"/>
      <c r="Q27" s="105"/>
    </row>
    <row r="28" spans="1:17" ht="12" customHeight="1" x14ac:dyDescent="0.2">
      <c r="A28" s="49"/>
      <c r="B28" s="24">
        <v>73</v>
      </c>
      <c r="C28" s="82" t="s">
        <v>166</v>
      </c>
      <c r="D28" s="51">
        <v>2007</v>
      </c>
      <c r="E28" s="48" t="s">
        <v>258</v>
      </c>
      <c r="F28" s="104">
        <v>6577</v>
      </c>
      <c r="G28" s="104">
        <v>400</v>
      </c>
      <c r="H28" s="105">
        <v>10117</v>
      </c>
      <c r="I28" s="113"/>
      <c r="J28" s="113" t="s">
        <v>457</v>
      </c>
      <c r="K28" s="115" t="s">
        <v>432</v>
      </c>
      <c r="O28" s="104"/>
      <c r="P28" s="104"/>
      <c r="Q28" s="105"/>
    </row>
    <row r="29" spans="1:17" ht="12" customHeight="1" x14ac:dyDescent="0.2">
      <c r="A29" s="49"/>
      <c r="B29" s="24">
        <v>96</v>
      </c>
      <c r="C29" s="82" t="s">
        <v>372</v>
      </c>
      <c r="D29" s="51">
        <v>2008</v>
      </c>
      <c r="E29" s="48" t="s">
        <v>378</v>
      </c>
      <c r="F29" s="104">
        <v>6596</v>
      </c>
      <c r="G29" s="104">
        <v>400</v>
      </c>
      <c r="H29" s="105">
        <v>10136</v>
      </c>
      <c r="I29" s="113"/>
      <c r="J29" s="113" t="s">
        <v>468</v>
      </c>
      <c r="K29" s="115" t="s">
        <v>433</v>
      </c>
      <c r="O29" s="104"/>
      <c r="P29" s="104"/>
      <c r="Q29" s="105"/>
    </row>
    <row r="30" spans="1:17" ht="12" customHeight="1" x14ac:dyDescent="0.2">
      <c r="A30" s="49"/>
      <c r="B30" s="24">
        <v>128</v>
      </c>
      <c r="C30" s="82" t="s">
        <v>387</v>
      </c>
      <c r="D30" s="51">
        <v>2011</v>
      </c>
      <c r="E30" s="48" t="s">
        <v>393</v>
      </c>
      <c r="F30" s="104">
        <v>6793</v>
      </c>
      <c r="G30" s="104">
        <v>400</v>
      </c>
      <c r="H30" s="105">
        <v>10433</v>
      </c>
      <c r="I30" s="113"/>
      <c r="J30" s="113" t="s">
        <v>469</v>
      </c>
      <c r="K30" s="115" t="s">
        <v>434</v>
      </c>
      <c r="O30" s="104"/>
      <c r="P30" s="104"/>
      <c r="Q30" s="105"/>
    </row>
    <row r="31" spans="1:17" ht="12" customHeight="1" x14ac:dyDescent="0.2">
      <c r="A31" s="49"/>
      <c r="B31" s="24">
        <v>116</v>
      </c>
      <c r="C31" s="82" t="s">
        <v>75</v>
      </c>
      <c r="D31" s="51">
        <v>2010</v>
      </c>
      <c r="E31" s="48" t="s">
        <v>352</v>
      </c>
      <c r="F31" s="104">
        <v>6890</v>
      </c>
      <c r="G31" s="104">
        <v>400</v>
      </c>
      <c r="H31" s="105">
        <v>10530</v>
      </c>
      <c r="I31" s="113"/>
      <c r="J31" s="113" t="s">
        <v>470</v>
      </c>
      <c r="K31" s="115" t="s">
        <v>435</v>
      </c>
      <c r="O31" s="104"/>
      <c r="P31" s="104"/>
      <c r="Q31" s="105"/>
    </row>
    <row r="32" spans="1:17" ht="12" customHeight="1" x14ac:dyDescent="0.2">
      <c r="A32" s="49"/>
      <c r="B32" s="24">
        <v>97</v>
      </c>
      <c r="C32" s="82" t="s">
        <v>388</v>
      </c>
      <c r="D32" s="51">
        <v>2010</v>
      </c>
      <c r="E32" s="48" t="s">
        <v>393</v>
      </c>
      <c r="F32" s="104">
        <v>6895</v>
      </c>
      <c r="G32" s="104">
        <v>400</v>
      </c>
      <c r="H32" s="105">
        <v>10535</v>
      </c>
      <c r="I32" s="113"/>
      <c r="J32" s="113" t="s">
        <v>471</v>
      </c>
      <c r="K32" s="115" t="s">
        <v>436</v>
      </c>
      <c r="O32" s="104"/>
      <c r="P32" s="104"/>
      <c r="Q32" s="105"/>
    </row>
    <row r="33" spans="1:17" ht="12" customHeight="1" x14ac:dyDescent="0.2">
      <c r="A33" s="49"/>
      <c r="B33" s="24">
        <v>88</v>
      </c>
      <c r="C33" s="82" t="s">
        <v>218</v>
      </c>
      <c r="D33" s="51">
        <v>2008</v>
      </c>
      <c r="E33" s="48" t="s">
        <v>283</v>
      </c>
      <c r="F33" s="104">
        <v>6981</v>
      </c>
      <c r="G33" s="104">
        <v>400</v>
      </c>
      <c r="H33" s="105">
        <v>10631</v>
      </c>
      <c r="I33" s="113"/>
      <c r="J33" s="113" t="s">
        <v>455</v>
      </c>
      <c r="K33" s="115" t="s">
        <v>437</v>
      </c>
      <c r="O33" s="104"/>
      <c r="P33" s="104"/>
      <c r="Q33" s="105"/>
    </row>
    <row r="34" spans="1:17" ht="12" customHeight="1" x14ac:dyDescent="0.2">
      <c r="A34" s="49"/>
      <c r="B34" s="24">
        <v>119</v>
      </c>
      <c r="C34" s="82" t="s">
        <v>380</v>
      </c>
      <c r="D34" s="51">
        <v>2010</v>
      </c>
      <c r="E34" s="48" t="s">
        <v>382</v>
      </c>
      <c r="F34" s="104">
        <v>6989</v>
      </c>
      <c r="G34" s="104">
        <v>400</v>
      </c>
      <c r="H34" s="105">
        <v>10639</v>
      </c>
      <c r="I34" s="113"/>
      <c r="J34" s="113" t="s">
        <v>472</v>
      </c>
      <c r="K34" s="115" t="s">
        <v>438</v>
      </c>
      <c r="O34" s="104"/>
      <c r="P34" s="104"/>
      <c r="Q34" s="105"/>
    </row>
    <row r="35" spans="1:17" ht="12" customHeight="1" x14ac:dyDescent="0.2">
      <c r="A35" s="49"/>
      <c r="B35" s="24">
        <v>104</v>
      </c>
      <c r="C35" s="82" t="s">
        <v>219</v>
      </c>
      <c r="D35" s="51">
        <v>2009</v>
      </c>
      <c r="E35" s="48" t="s">
        <v>240</v>
      </c>
      <c r="F35" s="104">
        <v>7100</v>
      </c>
      <c r="G35" s="104">
        <v>400</v>
      </c>
      <c r="H35" s="105">
        <v>100700</v>
      </c>
      <c r="I35" s="113"/>
      <c r="J35" s="113" t="s">
        <v>454</v>
      </c>
      <c r="K35" s="115" t="s">
        <v>439</v>
      </c>
      <c r="O35" s="104"/>
      <c r="P35" s="104"/>
      <c r="Q35" s="105"/>
    </row>
    <row r="36" spans="1:17" ht="12" customHeight="1" x14ac:dyDescent="0.2">
      <c r="A36" s="49"/>
      <c r="B36" s="24">
        <v>121</v>
      </c>
      <c r="C36" s="82" t="s">
        <v>269</v>
      </c>
      <c r="D36" s="51">
        <v>2011</v>
      </c>
      <c r="E36" s="48" t="s">
        <v>278</v>
      </c>
      <c r="F36" s="104">
        <v>7169</v>
      </c>
      <c r="G36" s="104">
        <v>400</v>
      </c>
      <c r="H36" s="105">
        <v>10809</v>
      </c>
      <c r="I36" s="113"/>
      <c r="J36" s="113" t="s">
        <v>453</v>
      </c>
      <c r="K36" s="115" t="s">
        <v>440</v>
      </c>
      <c r="O36" s="104"/>
      <c r="P36" s="104"/>
      <c r="Q36" s="105"/>
    </row>
    <row r="37" spans="1:17" ht="12" customHeight="1" x14ac:dyDescent="0.2">
      <c r="A37" s="49"/>
      <c r="B37" s="24">
        <v>108</v>
      </c>
      <c r="C37" s="82" t="s">
        <v>271</v>
      </c>
      <c r="D37" s="51">
        <v>2010</v>
      </c>
      <c r="E37" s="48" t="s">
        <v>278</v>
      </c>
      <c r="F37" s="104">
        <v>7195</v>
      </c>
      <c r="G37" s="104">
        <v>400</v>
      </c>
      <c r="H37" s="105">
        <v>10835</v>
      </c>
      <c r="I37" s="113"/>
      <c r="J37" s="113" t="s">
        <v>452</v>
      </c>
      <c r="K37" s="115" t="s">
        <v>441</v>
      </c>
      <c r="O37" s="104"/>
      <c r="P37" s="104"/>
      <c r="Q37" s="105"/>
    </row>
    <row r="38" spans="1:17" ht="12" customHeight="1" x14ac:dyDescent="0.2">
      <c r="A38" s="49"/>
      <c r="B38" s="24">
        <v>117</v>
      </c>
      <c r="C38" s="82" t="s">
        <v>389</v>
      </c>
      <c r="D38" s="51">
        <v>2012</v>
      </c>
      <c r="E38" s="48" t="s">
        <v>393</v>
      </c>
      <c r="F38" s="104">
        <v>7267</v>
      </c>
      <c r="G38" s="104">
        <v>400</v>
      </c>
      <c r="H38" s="105">
        <v>10837</v>
      </c>
      <c r="I38" s="113"/>
      <c r="J38" s="113" t="s">
        <v>451</v>
      </c>
      <c r="K38" s="115" t="s">
        <v>442</v>
      </c>
      <c r="O38" s="104"/>
      <c r="P38" s="104"/>
      <c r="Q38" s="105"/>
    </row>
    <row r="39" spans="1:17" ht="12" customHeight="1" x14ac:dyDescent="0.2">
      <c r="A39" s="49"/>
      <c r="B39" s="24">
        <v>122</v>
      </c>
      <c r="C39" s="82" t="s">
        <v>270</v>
      </c>
      <c r="D39" s="51">
        <v>2011</v>
      </c>
      <c r="E39" s="48" t="s">
        <v>278</v>
      </c>
      <c r="F39" s="104">
        <v>7467</v>
      </c>
      <c r="G39" s="104">
        <v>400</v>
      </c>
      <c r="H39" s="105">
        <v>1107</v>
      </c>
      <c r="I39" s="113"/>
      <c r="J39" s="113" t="s">
        <v>450</v>
      </c>
      <c r="K39" s="115" t="s">
        <v>443</v>
      </c>
      <c r="O39" s="104"/>
      <c r="P39" s="104"/>
      <c r="Q39" s="105"/>
    </row>
    <row r="40" spans="1:17" ht="12" customHeight="1" x14ac:dyDescent="0.2">
      <c r="A40" s="49"/>
      <c r="B40" s="24">
        <v>99</v>
      </c>
      <c r="C40" s="82" t="s">
        <v>377</v>
      </c>
      <c r="D40" s="51">
        <v>2008</v>
      </c>
      <c r="E40" s="48" t="s">
        <v>378</v>
      </c>
      <c r="F40" s="104">
        <v>7582</v>
      </c>
      <c r="G40" s="104">
        <v>400</v>
      </c>
      <c r="H40" s="105">
        <v>11222</v>
      </c>
      <c r="I40" s="113"/>
      <c r="J40" s="113" t="s">
        <v>449</v>
      </c>
      <c r="K40" s="115" t="s">
        <v>444</v>
      </c>
      <c r="O40" s="104"/>
      <c r="P40" s="104"/>
      <c r="Q40" s="105"/>
    </row>
    <row r="41" spans="1:17" ht="12" customHeight="1" x14ac:dyDescent="0.2">
      <c r="A41" s="49"/>
      <c r="B41" s="24">
        <v>98</v>
      </c>
      <c r="C41" s="82" t="s">
        <v>374</v>
      </c>
      <c r="D41" s="51">
        <v>2008</v>
      </c>
      <c r="E41" s="48" t="s">
        <v>378</v>
      </c>
      <c r="F41" s="104">
        <v>7700</v>
      </c>
      <c r="G41" s="104">
        <v>400</v>
      </c>
      <c r="H41" s="105">
        <v>11300</v>
      </c>
      <c r="I41" s="113"/>
      <c r="J41" s="113" t="s">
        <v>448</v>
      </c>
      <c r="K41" s="115" t="s">
        <v>445</v>
      </c>
    </row>
    <row r="42" spans="1:17" ht="12" customHeight="1" x14ac:dyDescent="0.2">
      <c r="A42" s="49"/>
      <c r="B42" s="24">
        <v>136</v>
      </c>
      <c r="C42" s="82" t="s">
        <v>330</v>
      </c>
      <c r="D42" s="51">
        <v>2013</v>
      </c>
      <c r="E42" s="48" t="s">
        <v>350</v>
      </c>
      <c r="F42" s="104">
        <v>7860</v>
      </c>
      <c r="G42" s="104">
        <v>400</v>
      </c>
      <c r="H42" s="105">
        <v>11500</v>
      </c>
      <c r="I42" s="113"/>
      <c r="J42" s="113" t="s">
        <v>447</v>
      </c>
      <c r="K42" s="115" t="s">
        <v>446</v>
      </c>
    </row>
    <row r="43" spans="1:17" ht="12" customHeight="1" x14ac:dyDescent="0.2">
      <c r="A43" s="49"/>
      <c r="B43" s="24">
        <v>139</v>
      </c>
      <c r="C43" s="82" t="s">
        <v>181</v>
      </c>
      <c r="D43" s="51">
        <v>2014</v>
      </c>
      <c r="E43" s="48" t="s">
        <v>93</v>
      </c>
      <c r="F43" s="104">
        <v>7956</v>
      </c>
      <c r="G43" s="104">
        <v>400</v>
      </c>
      <c r="H43" s="105">
        <v>11556</v>
      </c>
      <c r="I43" s="113"/>
      <c r="J43" s="113" t="s">
        <v>446</v>
      </c>
      <c r="K43" s="115" t="s">
        <v>447</v>
      </c>
    </row>
    <row r="44" spans="1:17" ht="12" customHeight="1" x14ac:dyDescent="0.2">
      <c r="A44" s="49"/>
      <c r="B44" s="24">
        <v>130</v>
      </c>
      <c r="C44" s="82" t="s">
        <v>215</v>
      </c>
      <c r="D44" s="51">
        <v>2011</v>
      </c>
      <c r="E44" s="48" t="s">
        <v>365</v>
      </c>
      <c r="F44" s="104">
        <v>7976</v>
      </c>
      <c r="G44" s="104">
        <v>400</v>
      </c>
      <c r="H44" s="105">
        <v>11616</v>
      </c>
      <c r="I44" s="113"/>
      <c r="J44" s="113" t="s">
        <v>445</v>
      </c>
      <c r="K44" s="115" t="s">
        <v>448</v>
      </c>
    </row>
    <row r="45" spans="1:17" ht="12" customHeight="1" x14ac:dyDescent="0.2">
      <c r="A45" s="49"/>
      <c r="B45" s="24">
        <v>109</v>
      </c>
      <c r="C45" s="82" t="s">
        <v>272</v>
      </c>
      <c r="D45" s="51">
        <v>2010</v>
      </c>
      <c r="E45" s="48" t="s">
        <v>278</v>
      </c>
      <c r="F45" s="104">
        <v>8262</v>
      </c>
      <c r="G45" s="104">
        <v>400</v>
      </c>
      <c r="H45" s="105">
        <v>11902</v>
      </c>
      <c r="I45" s="113"/>
      <c r="J45" s="113" t="s">
        <v>444</v>
      </c>
      <c r="K45" s="115" t="s">
        <v>449</v>
      </c>
    </row>
    <row r="46" spans="1:17" ht="12" customHeight="1" x14ac:dyDescent="0.2">
      <c r="A46" s="49"/>
      <c r="B46" s="24">
        <v>133</v>
      </c>
      <c r="C46" s="82" t="s">
        <v>376</v>
      </c>
      <c r="D46" s="51">
        <v>2012</v>
      </c>
      <c r="E46" s="48" t="s">
        <v>378</v>
      </c>
      <c r="F46" s="104">
        <v>8292</v>
      </c>
      <c r="G46" s="104">
        <v>400</v>
      </c>
      <c r="H46" s="105">
        <v>1932</v>
      </c>
      <c r="I46" s="113"/>
      <c r="J46" s="113" t="s">
        <v>443</v>
      </c>
      <c r="K46" s="115" t="s">
        <v>450</v>
      </c>
    </row>
    <row r="47" spans="1:17" ht="12" customHeight="1" x14ac:dyDescent="0.2">
      <c r="A47" s="49"/>
      <c r="B47" s="24">
        <v>118</v>
      </c>
      <c r="C47" s="82" t="s">
        <v>375</v>
      </c>
      <c r="D47" s="51">
        <v>2010</v>
      </c>
      <c r="E47" s="48" t="s">
        <v>378</v>
      </c>
      <c r="F47" s="104">
        <v>8302</v>
      </c>
      <c r="G47" s="104">
        <v>400</v>
      </c>
      <c r="H47" s="105">
        <v>11939</v>
      </c>
      <c r="I47" s="113"/>
      <c r="J47" s="113" t="s">
        <v>442</v>
      </c>
      <c r="K47" s="115" t="s">
        <v>451</v>
      </c>
    </row>
    <row r="48" spans="1:17" ht="12" customHeight="1" x14ac:dyDescent="0.2">
      <c r="A48" s="49"/>
      <c r="B48" s="24">
        <v>123</v>
      </c>
      <c r="C48" s="82" t="s">
        <v>273</v>
      </c>
      <c r="D48" s="51">
        <v>2011</v>
      </c>
      <c r="E48" s="48" t="s">
        <v>278</v>
      </c>
      <c r="F48" s="104">
        <v>8307</v>
      </c>
      <c r="G48" s="104">
        <v>400</v>
      </c>
      <c r="H48" s="105">
        <v>12007</v>
      </c>
      <c r="I48" s="113"/>
      <c r="J48" s="113" t="s">
        <v>441</v>
      </c>
      <c r="K48" s="115" t="s">
        <v>452</v>
      </c>
    </row>
    <row r="49" spans="1:17" ht="12" customHeight="1" x14ac:dyDescent="0.2">
      <c r="A49" s="49"/>
      <c r="B49" s="24">
        <v>95</v>
      </c>
      <c r="C49" s="82" t="s">
        <v>107</v>
      </c>
      <c r="D49" s="51">
        <v>2008</v>
      </c>
      <c r="E49" s="48" t="s">
        <v>411</v>
      </c>
      <c r="F49" s="104">
        <v>8428</v>
      </c>
      <c r="G49" s="104">
        <v>400</v>
      </c>
      <c r="H49" s="105">
        <v>12028</v>
      </c>
      <c r="I49" s="113"/>
      <c r="J49" s="113" t="s">
        <v>440</v>
      </c>
      <c r="K49" s="115" t="s">
        <v>453</v>
      </c>
    </row>
    <row r="50" spans="1:17" ht="12" customHeight="1" x14ac:dyDescent="0.2">
      <c r="A50" s="49"/>
      <c r="B50" s="24">
        <v>137</v>
      </c>
      <c r="C50" s="82" t="s">
        <v>334</v>
      </c>
      <c r="D50" s="51">
        <v>2013</v>
      </c>
      <c r="E50" s="48" t="s">
        <v>350</v>
      </c>
      <c r="F50" s="104">
        <v>13625</v>
      </c>
      <c r="G50" s="104">
        <v>400</v>
      </c>
      <c r="H50" s="105">
        <f>F50-G50</f>
        <v>13225</v>
      </c>
      <c r="I50" s="113"/>
      <c r="J50" s="113" t="s">
        <v>439</v>
      </c>
      <c r="K50" s="115" t="s">
        <v>454</v>
      </c>
    </row>
    <row r="51" spans="1:17" ht="12" customHeight="1" x14ac:dyDescent="0.2">
      <c r="A51" s="49"/>
      <c r="B51" s="24">
        <v>138</v>
      </c>
      <c r="C51" s="82" t="s">
        <v>336</v>
      </c>
      <c r="D51" s="51">
        <v>2013</v>
      </c>
      <c r="E51" s="48" t="s">
        <v>350</v>
      </c>
      <c r="F51" s="104">
        <v>14955</v>
      </c>
      <c r="G51" s="104">
        <v>400</v>
      </c>
      <c r="H51" s="105">
        <f>F51-G51</f>
        <v>14555</v>
      </c>
      <c r="I51" s="113"/>
      <c r="J51" s="112" t="s">
        <v>438</v>
      </c>
      <c r="K51" s="115" t="s">
        <v>472</v>
      </c>
    </row>
    <row r="52" spans="1:17" ht="12" customHeight="1" x14ac:dyDescent="0.2">
      <c r="A52" s="49"/>
      <c r="B52" s="24">
        <v>91</v>
      </c>
      <c r="C52" s="116" t="s">
        <v>290</v>
      </c>
      <c r="D52" s="51">
        <v>2008</v>
      </c>
      <c r="E52" s="48" t="s">
        <v>93</v>
      </c>
      <c r="F52" s="104"/>
      <c r="G52" s="104">
        <v>400</v>
      </c>
      <c r="H52" s="105" t="s">
        <v>410</v>
      </c>
      <c r="J52" s="97"/>
      <c r="K52" s="96"/>
      <c r="O52" s="104"/>
      <c r="P52" s="104"/>
      <c r="Q52" s="105"/>
    </row>
    <row r="53" spans="1:17" x14ac:dyDescent="0.2">
      <c r="H53" s="47"/>
    </row>
    <row r="54" spans="1:17" x14ac:dyDescent="0.2">
      <c r="H54" s="47"/>
    </row>
    <row r="55" spans="1:17" x14ac:dyDescent="0.2">
      <c r="H55" s="47"/>
    </row>
    <row r="56" spans="1:17" x14ac:dyDescent="0.2">
      <c r="H56" s="47"/>
    </row>
    <row r="57" spans="1:17" x14ac:dyDescent="0.2">
      <c r="H57" s="47"/>
    </row>
    <row r="58" spans="1:17" x14ac:dyDescent="0.2">
      <c r="H58" s="47"/>
    </row>
    <row r="59" spans="1:17" x14ac:dyDescent="0.2">
      <c r="H59" s="47"/>
    </row>
    <row r="60" spans="1:17" x14ac:dyDescent="0.2">
      <c r="H60" s="47"/>
    </row>
    <row r="61" spans="1:17" x14ac:dyDescent="0.2">
      <c r="H61" s="47"/>
    </row>
    <row r="62" spans="1:17" x14ac:dyDescent="0.2">
      <c r="H62" s="47"/>
    </row>
    <row r="63" spans="1:17" x14ac:dyDescent="0.2">
      <c r="H63" s="47"/>
    </row>
    <row r="64" spans="1:17" x14ac:dyDescent="0.2">
      <c r="H64" s="47"/>
    </row>
    <row r="65" spans="8:8" x14ac:dyDescent="0.2">
      <c r="H65" s="47"/>
    </row>
    <row r="66" spans="8:8" x14ac:dyDescent="0.2">
      <c r="H66" s="47"/>
    </row>
    <row r="67" spans="8:8" x14ac:dyDescent="0.2">
      <c r="H67" s="47"/>
    </row>
    <row r="68" spans="8:8" x14ac:dyDescent="0.2">
      <c r="H68" s="47"/>
    </row>
    <row r="69" spans="8:8" x14ac:dyDescent="0.2">
      <c r="H69" s="47"/>
    </row>
    <row r="70" spans="8:8" x14ac:dyDescent="0.2">
      <c r="H70" s="47"/>
    </row>
    <row r="71" spans="8:8" x14ac:dyDescent="0.2">
      <c r="H71" s="47"/>
    </row>
    <row r="72" spans="8:8" x14ac:dyDescent="0.2">
      <c r="H72" s="47"/>
    </row>
    <row r="73" spans="8:8" x14ac:dyDescent="0.2">
      <c r="H73" s="47"/>
    </row>
    <row r="74" spans="8:8" x14ac:dyDescent="0.2">
      <c r="H74" s="47"/>
    </row>
    <row r="75" spans="8:8" x14ac:dyDescent="0.2">
      <c r="H75" s="47"/>
    </row>
    <row r="76" spans="8:8" x14ac:dyDescent="0.2">
      <c r="H76" s="47"/>
    </row>
    <row r="77" spans="8:8" x14ac:dyDescent="0.2">
      <c r="H77" s="47"/>
    </row>
    <row r="78" spans="8:8" x14ac:dyDescent="0.2">
      <c r="H78" s="47"/>
    </row>
    <row r="79" spans="8:8" x14ac:dyDescent="0.2">
      <c r="H79" s="47"/>
    </row>
    <row r="80" spans="8:8" x14ac:dyDescent="0.2">
      <c r="H80" s="47"/>
    </row>
    <row r="81" spans="8:8" x14ac:dyDescent="0.2">
      <c r="H81" s="47"/>
    </row>
    <row r="82" spans="8:8" x14ac:dyDescent="0.2">
      <c r="H82" s="47"/>
    </row>
    <row r="83" spans="8:8" x14ac:dyDescent="0.2">
      <c r="H83" s="47"/>
    </row>
    <row r="84" spans="8:8" x14ac:dyDescent="0.2">
      <c r="H84" s="47"/>
    </row>
    <row r="85" spans="8:8" x14ac:dyDescent="0.2">
      <c r="H85" s="47"/>
    </row>
    <row r="86" spans="8:8" x14ac:dyDescent="0.2">
      <c r="H86" s="47"/>
    </row>
    <row r="87" spans="8:8" x14ac:dyDescent="0.2">
      <c r="H87" s="47"/>
    </row>
    <row r="88" spans="8:8" x14ac:dyDescent="0.2">
      <c r="H88" s="47"/>
    </row>
    <row r="89" spans="8:8" x14ac:dyDescent="0.2">
      <c r="H89" s="47"/>
    </row>
    <row r="90" spans="8:8" x14ac:dyDescent="0.2">
      <c r="H90" s="47"/>
    </row>
    <row r="91" spans="8:8" x14ac:dyDescent="0.2">
      <c r="H91" s="47"/>
    </row>
    <row r="92" spans="8:8" x14ac:dyDescent="0.2">
      <c r="H92" s="47"/>
    </row>
    <row r="93" spans="8:8" x14ac:dyDescent="0.2">
      <c r="H93" s="47"/>
    </row>
    <row r="94" spans="8:8" x14ac:dyDescent="0.2">
      <c r="H94" s="47"/>
    </row>
    <row r="95" spans="8:8" x14ac:dyDescent="0.2">
      <c r="H95" s="47"/>
    </row>
    <row r="96" spans="8:8" x14ac:dyDescent="0.2">
      <c r="H96" s="47"/>
    </row>
    <row r="97" spans="8:8" x14ac:dyDescent="0.2">
      <c r="H97" s="47"/>
    </row>
    <row r="98" spans="8:8" x14ac:dyDescent="0.2">
      <c r="H98" s="47"/>
    </row>
  </sheetData>
  <mergeCells count="6">
    <mergeCell ref="A6:K6"/>
    <mergeCell ref="F8:K8"/>
    <mergeCell ref="A1:J1"/>
    <mergeCell ref="A2:J2"/>
    <mergeCell ref="A3:J3"/>
    <mergeCell ref="A4:K4"/>
  </mergeCells>
  <phoneticPr fontId="17" type="noConversion"/>
  <conditionalFormatting sqref="O5:P12 F13:G21 O50:P51 F41:G52">
    <cfRule type="cellIs" dxfId="7" priority="6" operator="equal">
      <formula>0</formula>
    </cfRule>
    <cfRule type="containsErrors" dxfId="6" priority="7">
      <formula>ISERROR(F5)</formula>
    </cfRule>
  </conditionalFormatting>
  <conditionalFormatting sqref="P5:P12 G13:G21 G41:G52">
    <cfRule type="duplicateValues" dxfId="5" priority="32"/>
  </conditionalFormatting>
  <conditionalFormatting sqref="O5 F13:F21 F41:F52">
    <cfRule type="duplicateValues" dxfId="4" priority="34"/>
  </conditionalFormatting>
  <conditionalFormatting sqref="F22:G40">
    <cfRule type="cellIs" dxfId="3" priority="1" operator="equal">
      <formula>0</formula>
    </cfRule>
    <cfRule type="containsErrors" dxfId="2" priority="2">
      <formula>ISERROR(F22)</formula>
    </cfRule>
  </conditionalFormatting>
  <conditionalFormatting sqref="G22:G40">
    <cfRule type="duplicateValues" dxfId="1" priority="3"/>
  </conditionalFormatting>
  <conditionalFormatting sqref="F22:F40">
    <cfRule type="duplicateValues" dxfId="0" priority="4"/>
  </conditionalFormatting>
  <dataValidations count="1">
    <dataValidation type="list" errorStyle="warning" allowBlank="1" showInputMessage="1" sqref="O50:O51 F13:G52 O5:P12" xr:uid="{00000000-0002-0000-0E00-000000000000}">
      <formula1>"п.162.7 ф/с,п.163.2 помеха,п.163.3 сокр.дист.,DNS,DNF,п.142 справка,DQ,п.143.11 нагр.№,п.144.3 лидирование,п.170.6 передача,п.170.7 зона,п.170.8 помеха вне,п.170.9 отб.пал.,п.170.11 состав,п.170.19 разгон,п.170.20 позиция,п.171.21 толк.корид.,п.168"</formula1>
    </dataValidation>
  </dataValidations>
  <pageMargins left="0.19685039370078741" right="0.11811023622047245" top="0.39370078740157483" bottom="0.39370078740157483" header="0" footer="0"/>
  <pageSetup paperSize="9" scale="95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6600FF"/>
  </sheetPr>
  <dimension ref="A1:J141"/>
  <sheetViews>
    <sheetView topLeftCell="A102" zoomScale="120" zoomScaleNormal="120" workbookViewId="0">
      <selection activeCell="C112" sqref="C112:E141"/>
    </sheetView>
  </sheetViews>
  <sheetFormatPr defaultRowHeight="15" x14ac:dyDescent="0.2"/>
  <cols>
    <col min="1" max="1" width="5.37890625" customWidth="1"/>
    <col min="2" max="2" width="5.91796875" customWidth="1"/>
    <col min="3" max="3" width="23" customWidth="1"/>
    <col min="4" max="4" width="8.203125" customWidth="1"/>
    <col min="5" max="5" width="44.79296875" customWidth="1"/>
    <col min="6" max="6" width="6.05078125" customWidth="1"/>
    <col min="7" max="8" width="6.859375" customWidth="1"/>
    <col min="9" max="9" width="6.72265625" customWidth="1"/>
    <col min="10" max="10" width="6.3203125" customWidth="1"/>
  </cols>
  <sheetData>
    <row r="1" spans="1:10" hidden="1" x14ac:dyDescent="0.2">
      <c r="A1" s="120" t="s">
        <v>0</v>
      </c>
      <c r="B1" s="120"/>
      <c r="C1" s="120"/>
      <c r="D1" s="120"/>
      <c r="E1" s="120"/>
      <c r="F1" s="120"/>
      <c r="G1" s="120"/>
      <c r="H1" s="120"/>
      <c r="I1" s="120"/>
      <c r="J1" s="8"/>
    </row>
    <row r="2" spans="1:10" ht="30" hidden="1" customHeight="1" x14ac:dyDescent="0.2">
      <c r="A2" s="121" t="s">
        <v>8</v>
      </c>
      <c r="B2" s="121"/>
      <c r="C2" s="121"/>
      <c r="D2" s="121"/>
      <c r="E2" s="121"/>
      <c r="F2" s="121"/>
      <c r="G2" s="121"/>
      <c r="H2" s="121"/>
      <c r="I2" s="121"/>
      <c r="J2" s="15"/>
    </row>
    <row r="3" spans="1:10" ht="7.5" customHeight="1" x14ac:dyDescent="0.2">
      <c r="A3" s="120"/>
      <c r="B3" s="120"/>
      <c r="C3" s="120"/>
      <c r="D3" s="120"/>
      <c r="E3" s="120"/>
      <c r="F3" s="120"/>
      <c r="G3" s="120"/>
      <c r="H3" s="120"/>
      <c r="I3" s="120"/>
      <c r="J3" s="8"/>
    </row>
    <row r="4" spans="1:10" ht="19.5" x14ac:dyDescent="0.2">
      <c r="A4" s="122" t="s">
        <v>15</v>
      </c>
      <c r="B4" s="122"/>
      <c r="C4" s="122"/>
      <c r="D4" s="122"/>
      <c r="E4" s="122"/>
      <c r="F4" s="122"/>
      <c r="G4" s="122"/>
      <c r="H4" s="122"/>
      <c r="I4" s="122"/>
      <c r="J4" s="122"/>
    </row>
    <row r="5" spans="1:10" ht="15" customHeight="1" x14ac:dyDescent="0.2">
      <c r="A5" s="123" t="s">
        <v>9</v>
      </c>
      <c r="B5" s="123"/>
      <c r="C5" s="123"/>
      <c r="D5" s="123"/>
      <c r="E5" s="123"/>
      <c r="F5" s="123"/>
      <c r="G5" s="123"/>
      <c r="H5" s="123"/>
      <c r="I5" s="123"/>
      <c r="J5" s="123"/>
    </row>
    <row r="6" spans="1:10" ht="9" customHeight="1" x14ac:dyDescent="0.2">
      <c r="A6" s="9"/>
      <c r="B6" s="9"/>
      <c r="C6" s="9"/>
      <c r="D6" s="9"/>
      <c r="E6" s="9"/>
      <c r="F6" s="9"/>
      <c r="G6" s="9"/>
      <c r="H6" s="9"/>
      <c r="I6" s="9"/>
      <c r="J6" s="9"/>
    </row>
    <row r="7" spans="1:10" ht="15.75" x14ac:dyDescent="0.2">
      <c r="A7" s="124" t="s">
        <v>106</v>
      </c>
      <c r="B7" s="124"/>
      <c r="C7" s="124"/>
      <c r="D7" s="124"/>
      <c r="E7" s="124"/>
      <c r="F7" s="124"/>
      <c r="G7" s="124"/>
      <c r="H7" s="124"/>
      <c r="I7" s="124"/>
      <c r="J7" s="124"/>
    </row>
    <row r="8" spans="1:10" ht="8.25" customHeight="1" x14ac:dyDescent="0.2">
      <c r="A8" s="17"/>
      <c r="B8" s="17"/>
      <c r="C8" s="17"/>
      <c r="D8" s="17"/>
      <c r="E8" s="17"/>
      <c r="F8" s="17"/>
      <c r="G8" s="17"/>
      <c r="H8" s="17"/>
      <c r="I8" s="17"/>
      <c r="J8" s="17"/>
    </row>
    <row r="9" spans="1:10" x14ac:dyDescent="0.2">
      <c r="A9" s="118" t="s">
        <v>1</v>
      </c>
      <c r="B9" s="118"/>
      <c r="C9" s="118"/>
      <c r="D9" s="118"/>
      <c r="E9" s="118"/>
      <c r="F9" s="118"/>
      <c r="G9" s="118"/>
      <c r="H9" s="118"/>
      <c r="I9" s="118"/>
      <c r="J9" s="118"/>
    </row>
    <row r="10" spans="1:10" ht="12.75" customHeight="1" x14ac:dyDescent="0.2">
      <c r="A10" s="7"/>
      <c r="B10" s="7"/>
      <c r="C10" s="7"/>
      <c r="D10" s="7"/>
      <c r="E10" s="7"/>
      <c r="F10" s="7"/>
      <c r="G10" s="7"/>
      <c r="H10" s="7"/>
      <c r="I10" s="7"/>
      <c r="J10" s="7"/>
    </row>
    <row r="11" spans="1:10" x14ac:dyDescent="0.2">
      <c r="A11" s="10" t="s">
        <v>11</v>
      </c>
      <c r="B11" s="10"/>
      <c r="C11" s="10"/>
      <c r="D11" s="10"/>
      <c r="E11" s="7"/>
      <c r="F11" s="7"/>
      <c r="G11" s="119" t="s">
        <v>105</v>
      </c>
      <c r="H11" s="119"/>
      <c r="I11" s="119"/>
      <c r="J11" s="119"/>
    </row>
    <row r="12" spans="1:10" ht="6" customHeight="1" x14ac:dyDescent="0.2">
      <c r="A12" s="2"/>
      <c r="B12" s="1"/>
      <c r="C12" s="3"/>
      <c r="D12" s="7"/>
      <c r="E12" s="3"/>
      <c r="F12" s="3"/>
      <c r="G12" s="3"/>
      <c r="H12" s="3"/>
      <c r="I12" s="3"/>
      <c r="J12" s="3"/>
    </row>
    <row r="13" spans="1:10" ht="5.25" customHeight="1" x14ac:dyDescent="0.2"/>
    <row r="14" spans="1:10" ht="6.75" customHeight="1" thickBot="1" x14ac:dyDescent="0.25">
      <c r="A14" s="5"/>
      <c r="B14" s="1"/>
      <c r="C14" s="3"/>
      <c r="D14" s="2"/>
      <c r="E14" s="3"/>
      <c r="F14" s="3"/>
      <c r="G14" s="3"/>
      <c r="H14" s="3"/>
      <c r="I14" s="6"/>
      <c r="J14" s="6"/>
    </row>
    <row r="15" spans="1:10" ht="31.5" customHeight="1" thickBot="1" x14ac:dyDescent="0.25">
      <c r="A15" s="13" t="s">
        <v>2</v>
      </c>
      <c r="B15" s="13" t="s">
        <v>3</v>
      </c>
      <c r="C15" s="18" t="s">
        <v>4</v>
      </c>
      <c r="D15" s="14" t="s">
        <v>5</v>
      </c>
      <c r="E15" s="13" t="s">
        <v>7</v>
      </c>
      <c r="F15" s="13" t="s">
        <v>12</v>
      </c>
      <c r="G15" s="13" t="s">
        <v>10</v>
      </c>
      <c r="H15" s="13" t="s">
        <v>14</v>
      </c>
      <c r="I15" s="13" t="s">
        <v>13</v>
      </c>
      <c r="J15" s="14" t="s">
        <v>6</v>
      </c>
    </row>
    <row r="16" spans="1:10" ht="10.5" customHeight="1" x14ac:dyDescent="0.2">
      <c r="A16" s="36"/>
      <c r="B16" s="36"/>
      <c r="C16" s="37"/>
      <c r="D16" s="38"/>
      <c r="E16" s="36"/>
      <c r="F16" s="36"/>
      <c r="G16" s="36"/>
      <c r="H16" s="36"/>
      <c r="I16" s="36"/>
      <c r="J16" s="38"/>
    </row>
    <row r="17" spans="1:10" x14ac:dyDescent="0.2">
      <c r="A17" s="54">
        <v>67</v>
      </c>
      <c r="B17" s="59" t="s">
        <v>65</v>
      </c>
      <c r="C17" s="60" t="s">
        <v>51</v>
      </c>
      <c r="D17" s="70">
        <v>1971</v>
      </c>
      <c r="E17" s="60" t="s">
        <v>108</v>
      </c>
    </row>
    <row r="18" spans="1:10" x14ac:dyDescent="0.2">
      <c r="A18" s="54">
        <v>14</v>
      </c>
      <c r="B18" s="64" t="s">
        <v>65</v>
      </c>
      <c r="C18" s="65" t="s">
        <v>30</v>
      </c>
      <c r="D18" s="66">
        <v>1978</v>
      </c>
      <c r="E18" s="60" t="s">
        <v>126</v>
      </c>
      <c r="F18" s="57"/>
      <c r="G18" s="42"/>
      <c r="H18" s="42"/>
      <c r="I18" s="42"/>
      <c r="J18" s="42"/>
    </row>
    <row r="19" spans="1:10" x14ac:dyDescent="0.2">
      <c r="A19" s="54">
        <v>68</v>
      </c>
      <c r="B19" s="59" t="s">
        <v>65</v>
      </c>
      <c r="C19" s="60" t="s">
        <v>99</v>
      </c>
      <c r="D19" s="70">
        <v>1981</v>
      </c>
      <c r="E19" s="60" t="s">
        <v>108</v>
      </c>
    </row>
    <row r="20" spans="1:10" x14ac:dyDescent="0.2">
      <c r="A20" s="54">
        <v>19</v>
      </c>
      <c r="B20" s="66" t="s">
        <v>65</v>
      </c>
      <c r="C20" s="65" t="s">
        <v>35</v>
      </c>
      <c r="D20" s="66">
        <v>1987</v>
      </c>
      <c r="E20" s="60" t="s">
        <v>126</v>
      </c>
      <c r="F20" s="56"/>
    </row>
    <row r="21" spans="1:10" x14ac:dyDescent="0.2">
      <c r="A21" s="54">
        <v>64</v>
      </c>
      <c r="B21" s="59" t="s">
        <v>65</v>
      </c>
      <c r="C21" s="60" t="s">
        <v>50</v>
      </c>
      <c r="D21" s="70">
        <v>1996</v>
      </c>
      <c r="E21" s="60" t="s">
        <v>108</v>
      </c>
    </row>
    <row r="22" spans="1:10" x14ac:dyDescent="0.2">
      <c r="A22" s="54">
        <v>63</v>
      </c>
      <c r="B22" s="59" t="s">
        <v>65</v>
      </c>
      <c r="C22" s="60" t="s">
        <v>47</v>
      </c>
      <c r="D22" s="70">
        <v>1999</v>
      </c>
      <c r="E22" s="60" t="s">
        <v>108</v>
      </c>
      <c r="F22" s="29"/>
    </row>
    <row r="23" spans="1:10" x14ac:dyDescent="0.2">
      <c r="A23" s="54">
        <v>20</v>
      </c>
      <c r="B23" s="66" t="s">
        <v>65</v>
      </c>
      <c r="C23" s="65" t="s">
        <v>121</v>
      </c>
      <c r="D23" s="66">
        <v>2001</v>
      </c>
      <c r="E23" s="67" t="s">
        <v>140</v>
      </c>
      <c r="F23" s="55"/>
      <c r="G23" s="29"/>
      <c r="H23" s="29"/>
      <c r="I23" s="29"/>
      <c r="J23" s="29"/>
    </row>
    <row r="24" spans="1:10" x14ac:dyDescent="0.2">
      <c r="A24" s="54">
        <v>84</v>
      </c>
      <c r="B24" t="s">
        <v>65</v>
      </c>
      <c r="C24" s="54" t="s">
        <v>60</v>
      </c>
      <c r="D24" s="21">
        <v>2002</v>
      </c>
      <c r="E24" s="54" t="s">
        <v>149</v>
      </c>
      <c r="F24" s="29"/>
    </row>
    <row r="25" spans="1:10" x14ac:dyDescent="0.2">
      <c r="A25" s="54">
        <v>85</v>
      </c>
      <c r="B25" t="s">
        <v>65</v>
      </c>
      <c r="C25" s="54" t="s">
        <v>63</v>
      </c>
      <c r="D25" s="21">
        <v>2002</v>
      </c>
      <c r="E25" s="54" t="s">
        <v>149</v>
      </c>
    </row>
    <row r="26" spans="1:10" x14ac:dyDescent="0.2">
      <c r="A26" s="54">
        <v>1</v>
      </c>
      <c r="B26" t="s">
        <v>65</v>
      </c>
      <c r="C26" t="s">
        <v>123</v>
      </c>
      <c r="D26" s="21">
        <v>2003</v>
      </c>
      <c r="E26" s="54" t="s">
        <v>146</v>
      </c>
      <c r="F26" s="29"/>
    </row>
    <row r="27" spans="1:10" x14ac:dyDescent="0.2">
      <c r="A27" s="54">
        <v>24</v>
      </c>
      <c r="B27" s="68" t="s">
        <v>65</v>
      </c>
      <c r="C27" s="65" t="s">
        <v>123</v>
      </c>
      <c r="D27" s="66">
        <v>2003</v>
      </c>
      <c r="E27" s="67" t="s">
        <v>140</v>
      </c>
      <c r="F27" s="56"/>
    </row>
    <row r="28" spans="1:10" x14ac:dyDescent="0.2">
      <c r="A28" s="54">
        <v>29</v>
      </c>
      <c r="B28" s="66" t="s">
        <v>65</v>
      </c>
      <c r="C28" s="65" t="s">
        <v>41</v>
      </c>
      <c r="D28" s="66">
        <v>2003</v>
      </c>
      <c r="E28" s="67" t="s">
        <v>140</v>
      </c>
      <c r="F28" s="57"/>
      <c r="G28" s="42"/>
      <c r="H28" s="42"/>
      <c r="I28" s="42"/>
      <c r="J28" s="42"/>
    </row>
    <row r="29" spans="1:10" x14ac:dyDescent="0.2">
      <c r="A29" s="54">
        <v>30</v>
      </c>
      <c r="B29" s="64" t="s">
        <v>65</v>
      </c>
      <c r="C29" s="65" t="s">
        <v>79</v>
      </c>
      <c r="D29" s="66">
        <v>2003</v>
      </c>
      <c r="E29" s="67" t="s">
        <v>142</v>
      </c>
      <c r="F29" s="57"/>
      <c r="G29" s="42"/>
      <c r="H29" s="42"/>
      <c r="I29" s="42"/>
      <c r="J29" s="42"/>
    </row>
    <row r="30" spans="1:10" x14ac:dyDescent="0.2">
      <c r="A30" s="54">
        <v>102</v>
      </c>
      <c r="B30" t="s">
        <v>65</v>
      </c>
      <c r="C30" s="54" t="s">
        <v>160</v>
      </c>
      <c r="D30" s="54">
        <v>2003</v>
      </c>
      <c r="E30" s="54" t="s">
        <v>159</v>
      </c>
    </row>
    <row r="31" spans="1:10" ht="14.25" customHeight="1" x14ac:dyDescent="0.2">
      <c r="A31" s="54">
        <v>79</v>
      </c>
      <c r="B31" t="s">
        <v>65</v>
      </c>
      <c r="C31" s="54" t="s">
        <v>64</v>
      </c>
      <c r="D31" s="21">
        <v>2004</v>
      </c>
      <c r="E31" s="54" t="s">
        <v>149</v>
      </c>
      <c r="F31" s="34"/>
      <c r="G31" s="29"/>
      <c r="H31" s="29"/>
      <c r="I31" s="29"/>
      <c r="J31" s="29"/>
    </row>
    <row r="32" spans="1:10" x14ac:dyDescent="0.2">
      <c r="A32" s="54">
        <v>101</v>
      </c>
      <c r="B32" t="s">
        <v>65</v>
      </c>
      <c r="C32" s="54" t="s">
        <v>158</v>
      </c>
      <c r="D32" s="54">
        <v>2004</v>
      </c>
      <c r="E32" s="54" t="s">
        <v>159</v>
      </c>
    </row>
    <row r="33" spans="1:10" x14ac:dyDescent="0.2">
      <c r="A33" s="54">
        <v>3</v>
      </c>
      <c r="B33" s="62" t="s">
        <v>65</v>
      </c>
      <c r="C33" s="59" t="s">
        <v>46</v>
      </c>
      <c r="D33" s="61">
        <v>2005</v>
      </c>
      <c r="E33" s="60" t="s">
        <v>136</v>
      </c>
      <c r="F33" s="42"/>
      <c r="G33" s="42"/>
      <c r="H33" s="42"/>
      <c r="I33" s="42"/>
      <c r="J33" s="42"/>
    </row>
    <row r="34" spans="1:10" x14ac:dyDescent="0.2">
      <c r="A34" s="54">
        <v>51</v>
      </c>
      <c r="B34" s="75" t="s">
        <v>65</v>
      </c>
      <c r="C34" s="72" t="s">
        <v>54</v>
      </c>
      <c r="D34" s="70">
        <v>2005</v>
      </c>
      <c r="E34" s="60" t="s">
        <v>108</v>
      </c>
      <c r="F34" s="29"/>
    </row>
    <row r="35" spans="1:10" x14ac:dyDescent="0.2">
      <c r="A35" s="54">
        <v>99</v>
      </c>
      <c r="B35" t="s">
        <v>65</v>
      </c>
      <c r="C35" s="54" t="s">
        <v>157</v>
      </c>
      <c r="D35" s="54">
        <v>2005</v>
      </c>
      <c r="E35" s="54" t="s">
        <v>159</v>
      </c>
    </row>
    <row r="36" spans="1:10" x14ac:dyDescent="0.2">
      <c r="A36" s="54">
        <v>100</v>
      </c>
      <c r="B36" t="s">
        <v>65</v>
      </c>
      <c r="C36" s="54" t="s">
        <v>85</v>
      </c>
      <c r="D36" s="54">
        <v>2005</v>
      </c>
      <c r="E36" s="54" t="s">
        <v>159</v>
      </c>
    </row>
    <row r="37" spans="1:10" x14ac:dyDescent="0.2">
      <c r="A37" s="54">
        <v>103</v>
      </c>
      <c r="B37" t="s">
        <v>65</v>
      </c>
      <c r="C37" s="34" t="s">
        <v>161</v>
      </c>
      <c r="D37" s="34">
        <v>2005</v>
      </c>
      <c r="E37" s="54" t="s">
        <v>159</v>
      </c>
    </row>
    <row r="38" spans="1:10" x14ac:dyDescent="0.2">
      <c r="A38" s="54">
        <v>113</v>
      </c>
      <c r="B38" t="s">
        <v>65</v>
      </c>
      <c r="C38" s="77" t="s">
        <v>169</v>
      </c>
      <c r="D38" s="77">
        <v>2005</v>
      </c>
      <c r="E38" s="54" t="s">
        <v>159</v>
      </c>
      <c r="F38" s="29"/>
      <c r="G38" s="29"/>
      <c r="H38" s="29"/>
      <c r="I38" s="29"/>
      <c r="J38" s="29"/>
    </row>
    <row r="39" spans="1:10" x14ac:dyDescent="0.2">
      <c r="A39" s="54">
        <v>27</v>
      </c>
      <c r="B39" s="64" t="s">
        <v>65</v>
      </c>
      <c r="C39" s="65" t="s">
        <v>39</v>
      </c>
      <c r="D39" s="66">
        <v>2006</v>
      </c>
      <c r="E39" s="67" t="s">
        <v>140</v>
      </c>
      <c r="F39" s="58"/>
      <c r="G39" s="42"/>
      <c r="H39" s="42"/>
      <c r="I39" s="42"/>
      <c r="J39" s="42"/>
    </row>
    <row r="40" spans="1:10" x14ac:dyDescent="0.2">
      <c r="A40" s="54">
        <v>52</v>
      </c>
      <c r="B40" s="75" t="s">
        <v>65</v>
      </c>
      <c r="C40" s="72" t="s">
        <v>53</v>
      </c>
      <c r="D40" s="70">
        <v>2006</v>
      </c>
      <c r="E40" s="60" t="s">
        <v>108</v>
      </c>
      <c r="F40" s="29"/>
    </row>
    <row r="41" spans="1:10" x14ac:dyDescent="0.2">
      <c r="A41" s="54">
        <v>75</v>
      </c>
      <c r="B41" t="s">
        <v>65</v>
      </c>
      <c r="C41" s="54" t="s">
        <v>72</v>
      </c>
      <c r="D41" s="21">
        <v>2006</v>
      </c>
      <c r="E41" s="54" t="s">
        <v>149</v>
      </c>
    </row>
    <row r="42" spans="1:10" x14ac:dyDescent="0.2">
      <c r="A42" s="54">
        <v>89</v>
      </c>
      <c r="B42" t="s">
        <v>65</v>
      </c>
      <c r="C42" s="76" t="s">
        <v>150</v>
      </c>
      <c r="D42" s="54">
        <v>2006</v>
      </c>
      <c r="E42" s="54" t="s">
        <v>151</v>
      </c>
    </row>
    <row r="43" spans="1:10" x14ac:dyDescent="0.2">
      <c r="A43" s="54">
        <v>95</v>
      </c>
      <c r="B43" t="s">
        <v>65</v>
      </c>
      <c r="C43" s="54" t="s">
        <v>42</v>
      </c>
      <c r="D43" s="54">
        <v>2006</v>
      </c>
      <c r="E43" s="54" t="s">
        <v>159</v>
      </c>
      <c r="F43" s="29"/>
    </row>
    <row r="44" spans="1:10" x14ac:dyDescent="0.2">
      <c r="A44" s="54">
        <v>9</v>
      </c>
      <c r="B44" s="64" t="s">
        <v>65</v>
      </c>
      <c r="C44" s="65" t="s">
        <v>112</v>
      </c>
      <c r="D44" s="66">
        <v>2007</v>
      </c>
      <c r="E44" s="67" t="s">
        <v>139</v>
      </c>
      <c r="F44" s="56"/>
    </row>
    <row r="45" spans="1:10" x14ac:dyDescent="0.2">
      <c r="A45" s="54">
        <v>28</v>
      </c>
      <c r="B45" s="64" t="s">
        <v>65</v>
      </c>
      <c r="C45" s="65" t="s">
        <v>40</v>
      </c>
      <c r="D45" s="66">
        <v>2007</v>
      </c>
      <c r="E45" s="67" t="s">
        <v>140</v>
      </c>
      <c r="F45" s="57"/>
      <c r="G45" s="42"/>
      <c r="H45" s="42"/>
      <c r="I45" s="42"/>
      <c r="J45" s="42"/>
    </row>
    <row r="46" spans="1:10" x14ac:dyDescent="0.2">
      <c r="A46" s="54">
        <v>55</v>
      </c>
      <c r="B46" s="59" t="s">
        <v>65</v>
      </c>
      <c r="C46" s="72" t="s">
        <v>100</v>
      </c>
      <c r="D46" s="70">
        <v>2007</v>
      </c>
      <c r="E46" s="60" t="s">
        <v>108</v>
      </c>
      <c r="F46" s="42"/>
      <c r="G46" s="42"/>
      <c r="H46" s="42"/>
      <c r="I46" s="42"/>
      <c r="J46" s="42"/>
    </row>
    <row r="47" spans="1:10" x14ac:dyDescent="0.2">
      <c r="A47" s="54">
        <v>107</v>
      </c>
      <c r="B47" t="s">
        <v>65</v>
      </c>
      <c r="C47" s="34" t="s">
        <v>77</v>
      </c>
      <c r="D47" s="34">
        <v>2007</v>
      </c>
      <c r="E47" s="54" t="s">
        <v>159</v>
      </c>
      <c r="F47" s="29"/>
      <c r="G47" s="29"/>
      <c r="H47" s="29"/>
      <c r="I47" s="29"/>
      <c r="J47" s="29"/>
    </row>
    <row r="48" spans="1:10" x14ac:dyDescent="0.2">
      <c r="A48" s="54">
        <v>111</v>
      </c>
      <c r="B48" t="s">
        <v>65</v>
      </c>
      <c r="C48" s="77" t="s">
        <v>167</v>
      </c>
      <c r="D48" s="77">
        <v>2007</v>
      </c>
      <c r="E48" s="54" t="s">
        <v>159</v>
      </c>
      <c r="F48" s="20"/>
      <c r="G48" s="29"/>
      <c r="H48" s="29"/>
      <c r="I48" s="29"/>
      <c r="J48" s="29"/>
    </row>
    <row r="49" spans="1:10" x14ac:dyDescent="0.2">
      <c r="A49" s="54">
        <v>71</v>
      </c>
      <c r="B49" s="59" t="s">
        <v>65</v>
      </c>
      <c r="C49" s="60" t="s">
        <v>71</v>
      </c>
      <c r="D49" s="70">
        <v>2008</v>
      </c>
      <c r="E49" s="60" t="s">
        <v>149</v>
      </c>
    </row>
    <row r="50" spans="1:10" x14ac:dyDescent="0.2">
      <c r="A50" s="54">
        <v>90</v>
      </c>
      <c r="B50" t="s">
        <v>65</v>
      </c>
      <c r="C50" s="76" t="s">
        <v>152</v>
      </c>
      <c r="D50" s="54">
        <v>2008</v>
      </c>
      <c r="E50" s="54" t="s">
        <v>151</v>
      </c>
    </row>
    <row r="51" spans="1:10" x14ac:dyDescent="0.2">
      <c r="A51" s="54">
        <v>91</v>
      </c>
      <c r="B51" t="s">
        <v>65</v>
      </c>
      <c r="C51" s="76" t="s">
        <v>153</v>
      </c>
      <c r="D51" s="54">
        <v>2008</v>
      </c>
      <c r="E51" s="54" t="s">
        <v>151</v>
      </c>
    </row>
    <row r="52" spans="1:10" x14ac:dyDescent="0.2">
      <c r="A52" s="54">
        <v>94</v>
      </c>
      <c r="B52" t="s">
        <v>65</v>
      </c>
      <c r="C52" s="54" t="s">
        <v>43</v>
      </c>
      <c r="D52" s="54">
        <v>2008</v>
      </c>
      <c r="E52" s="54" t="s">
        <v>159</v>
      </c>
      <c r="F52" s="29"/>
    </row>
    <row r="53" spans="1:10" x14ac:dyDescent="0.2">
      <c r="A53" s="54">
        <v>6</v>
      </c>
      <c r="B53" s="63" t="s">
        <v>65</v>
      </c>
      <c r="C53" s="59" t="s">
        <v>96</v>
      </c>
      <c r="D53" s="61">
        <v>2009</v>
      </c>
      <c r="E53" s="60" t="s">
        <v>136</v>
      </c>
      <c r="F53" s="42"/>
      <c r="G53" s="42"/>
      <c r="H53" s="42"/>
      <c r="I53" s="42"/>
      <c r="J53" s="42"/>
    </row>
    <row r="54" spans="1:10" x14ac:dyDescent="0.2">
      <c r="A54" s="54">
        <v>33</v>
      </c>
      <c r="B54" s="64" t="s">
        <v>65</v>
      </c>
      <c r="C54" s="65" t="s">
        <v>124</v>
      </c>
      <c r="D54" s="66">
        <v>2009</v>
      </c>
      <c r="E54" s="69" t="s">
        <v>143</v>
      </c>
      <c r="F54" s="56"/>
    </row>
    <row r="55" spans="1:10" x14ac:dyDescent="0.2">
      <c r="A55" s="54">
        <v>35</v>
      </c>
      <c r="B55" s="64" t="s">
        <v>65</v>
      </c>
      <c r="C55" s="65" t="s">
        <v>82</v>
      </c>
      <c r="D55" s="66">
        <v>2009</v>
      </c>
      <c r="E55" s="69" t="s">
        <v>143</v>
      </c>
      <c r="F55" s="56"/>
    </row>
    <row r="56" spans="1:10" x14ac:dyDescent="0.2">
      <c r="A56" s="54">
        <v>92</v>
      </c>
      <c r="B56" t="s">
        <v>65</v>
      </c>
      <c r="C56" s="76" t="s">
        <v>154</v>
      </c>
      <c r="D56" s="54">
        <v>2009</v>
      </c>
      <c r="E56" s="54" t="s">
        <v>151</v>
      </c>
      <c r="F56" s="29"/>
      <c r="G56" s="29"/>
      <c r="H56" s="29"/>
      <c r="I56" s="29"/>
      <c r="J56" s="29"/>
    </row>
    <row r="57" spans="1:10" x14ac:dyDescent="0.2">
      <c r="A57" s="54">
        <v>96</v>
      </c>
      <c r="B57" t="s">
        <v>65</v>
      </c>
      <c r="C57" s="54" t="s">
        <v>76</v>
      </c>
      <c r="D57" s="54">
        <v>2009</v>
      </c>
      <c r="E57" s="54" t="s">
        <v>159</v>
      </c>
    </row>
    <row r="58" spans="1:10" x14ac:dyDescent="0.2">
      <c r="A58" s="54">
        <v>37</v>
      </c>
      <c r="B58" s="68" t="s">
        <v>65</v>
      </c>
      <c r="C58" s="65" t="s">
        <v>127</v>
      </c>
      <c r="D58" s="66">
        <v>2010</v>
      </c>
      <c r="E58" s="69" t="s">
        <v>143</v>
      </c>
      <c r="F58" s="56"/>
    </row>
    <row r="59" spans="1:10" x14ac:dyDescent="0.2">
      <c r="A59" s="54">
        <v>57</v>
      </c>
      <c r="B59" s="59" t="s">
        <v>65</v>
      </c>
      <c r="C59" s="72" t="s">
        <v>102</v>
      </c>
      <c r="D59" s="70">
        <v>2011</v>
      </c>
      <c r="E59" s="60" t="s">
        <v>108</v>
      </c>
      <c r="F59" s="20"/>
    </row>
    <row r="60" spans="1:10" x14ac:dyDescent="0.2">
      <c r="A60" s="54"/>
      <c r="C60" s="77"/>
      <c r="D60" s="77"/>
      <c r="E60" s="54"/>
      <c r="F60" s="29"/>
      <c r="G60" s="29"/>
      <c r="H60" s="29"/>
      <c r="I60" s="29"/>
      <c r="J60" s="29"/>
    </row>
    <row r="61" spans="1:10" x14ac:dyDescent="0.2">
      <c r="A61" s="54"/>
      <c r="C61" s="77"/>
      <c r="D61" s="77"/>
      <c r="E61" s="54"/>
      <c r="F61" s="29"/>
      <c r="G61" s="29"/>
      <c r="H61" s="29"/>
      <c r="I61" s="29"/>
      <c r="J61" s="29"/>
    </row>
    <row r="62" spans="1:10" x14ac:dyDescent="0.2">
      <c r="A62" s="54">
        <v>18</v>
      </c>
      <c r="B62" s="64"/>
      <c r="C62" s="65" t="s">
        <v>34</v>
      </c>
      <c r="D62" s="66">
        <v>1957</v>
      </c>
      <c r="E62" s="60" t="s">
        <v>126</v>
      </c>
      <c r="F62" s="55"/>
      <c r="G62" s="29"/>
      <c r="H62" s="29"/>
      <c r="I62" s="29"/>
      <c r="J62" s="29"/>
    </row>
    <row r="63" spans="1:10" x14ac:dyDescent="0.2">
      <c r="A63" s="54">
        <v>58</v>
      </c>
      <c r="B63" s="59"/>
      <c r="C63" s="72" t="s">
        <v>114</v>
      </c>
      <c r="D63" s="70">
        <v>1960</v>
      </c>
      <c r="E63" s="60" t="s">
        <v>108</v>
      </c>
      <c r="F63" s="42"/>
      <c r="G63" s="42"/>
      <c r="H63" s="42"/>
      <c r="I63" s="42"/>
      <c r="J63" s="42"/>
    </row>
    <row r="64" spans="1:10" x14ac:dyDescent="0.2">
      <c r="A64" s="54">
        <v>12</v>
      </c>
      <c r="B64" s="64"/>
      <c r="C64" s="65" t="s">
        <v>28</v>
      </c>
      <c r="D64" s="66">
        <v>1965</v>
      </c>
      <c r="E64" s="60" t="s">
        <v>126</v>
      </c>
      <c r="F64" s="58"/>
      <c r="G64" s="42"/>
      <c r="H64" s="42"/>
      <c r="I64" s="42"/>
      <c r="J64" s="42"/>
    </row>
    <row r="65" spans="1:10" x14ac:dyDescent="0.2">
      <c r="A65" s="54">
        <v>16</v>
      </c>
      <c r="B65" s="64"/>
      <c r="C65" s="65" t="s">
        <v>32</v>
      </c>
      <c r="D65" s="66">
        <v>1966</v>
      </c>
      <c r="E65" s="60" t="s">
        <v>126</v>
      </c>
      <c r="F65" s="57"/>
      <c r="G65" s="42"/>
      <c r="H65" s="42"/>
      <c r="I65" s="42"/>
      <c r="J65" s="42"/>
    </row>
    <row r="66" spans="1:10" x14ac:dyDescent="0.2">
      <c r="A66" s="54">
        <v>78</v>
      </c>
      <c r="C66" s="54" t="s">
        <v>73</v>
      </c>
      <c r="D66" s="21">
        <v>1966</v>
      </c>
      <c r="E66" s="54" t="s">
        <v>149</v>
      </c>
      <c r="F66" s="29"/>
      <c r="G66" s="29"/>
      <c r="H66" s="29"/>
      <c r="I66" s="29"/>
      <c r="J66" s="29"/>
    </row>
    <row r="67" spans="1:10" x14ac:dyDescent="0.2">
      <c r="A67" s="54">
        <v>62</v>
      </c>
      <c r="B67" s="59"/>
      <c r="C67" s="60" t="s">
        <v>116</v>
      </c>
      <c r="D67" s="70">
        <v>1968</v>
      </c>
      <c r="E67" s="60" t="s">
        <v>108</v>
      </c>
      <c r="F67" s="29"/>
    </row>
    <row r="68" spans="1:10" x14ac:dyDescent="0.2">
      <c r="A68" s="54">
        <v>66</v>
      </c>
      <c r="B68" s="59"/>
      <c r="C68" s="60" t="s">
        <v>98</v>
      </c>
      <c r="D68" s="70">
        <v>1969</v>
      </c>
      <c r="E68" s="60" t="s">
        <v>108</v>
      </c>
    </row>
    <row r="69" spans="1:10" x14ac:dyDescent="0.2">
      <c r="A69" s="54">
        <v>93</v>
      </c>
      <c r="C69" s="76" t="s">
        <v>155</v>
      </c>
      <c r="D69" s="54">
        <v>1972</v>
      </c>
      <c r="E69" s="54" t="s">
        <v>151</v>
      </c>
      <c r="F69" s="29"/>
    </row>
    <row r="70" spans="1:10" x14ac:dyDescent="0.2">
      <c r="A70" s="54">
        <v>15</v>
      </c>
      <c r="B70" s="64"/>
      <c r="C70" s="65" t="s">
        <v>31</v>
      </c>
      <c r="D70" s="66">
        <v>1974</v>
      </c>
      <c r="E70" s="60" t="s">
        <v>126</v>
      </c>
      <c r="F70" s="57"/>
      <c r="G70" s="42"/>
      <c r="H70" s="42"/>
      <c r="I70" s="42"/>
      <c r="J70" s="42"/>
    </row>
    <row r="71" spans="1:10" s="29" customFormat="1" x14ac:dyDescent="0.2">
      <c r="A71" s="54">
        <v>60</v>
      </c>
      <c r="B71" s="59"/>
      <c r="C71" s="72" t="s">
        <v>48</v>
      </c>
      <c r="D71" s="70">
        <v>1975</v>
      </c>
      <c r="E71" s="60" t="s">
        <v>108</v>
      </c>
      <c r="F71"/>
      <c r="G71"/>
      <c r="H71"/>
      <c r="I71"/>
      <c r="J71"/>
    </row>
    <row r="72" spans="1:10" s="29" customFormat="1" x14ac:dyDescent="0.2">
      <c r="A72" s="54">
        <v>65</v>
      </c>
      <c r="B72" s="59"/>
      <c r="C72" s="60" t="s">
        <v>49</v>
      </c>
      <c r="D72" s="70">
        <v>1975</v>
      </c>
      <c r="E72" s="60" t="s">
        <v>108</v>
      </c>
      <c r="F72"/>
      <c r="G72"/>
      <c r="H72"/>
      <c r="I72"/>
      <c r="J72"/>
    </row>
    <row r="73" spans="1:10" s="29" customFormat="1" x14ac:dyDescent="0.2">
      <c r="A73" s="54">
        <v>81</v>
      </c>
      <c r="B73"/>
      <c r="C73" s="54" t="s">
        <v>133</v>
      </c>
      <c r="D73" s="21">
        <v>1975</v>
      </c>
      <c r="E73" s="54" t="s">
        <v>149</v>
      </c>
      <c r="G73"/>
      <c r="H73"/>
      <c r="I73"/>
      <c r="J73"/>
    </row>
    <row r="74" spans="1:10" s="29" customFormat="1" x14ac:dyDescent="0.2">
      <c r="A74" s="54">
        <v>74</v>
      </c>
      <c r="B74" s="59"/>
      <c r="C74" s="60" t="s">
        <v>131</v>
      </c>
      <c r="D74" s="61">
        <v>1976</v>
      </c>
      <c r="E74" s="60" t="s">
        <v>149</v>
      </c>
      <c r="F74"/>
      <c r="G74"/>
      <c r="H74"/>
      <c r="I74"/>
      <c r="J74"/>
    </row>
    <row r="75" spans="1:10" s="29" customFormat="1" x14ac:dyDescent="0.2">
      <c r="A75" s="54">
        <v>17</v>
      </c>
      <c r="B75" s="64"/>
      <c r="C75" s="65" t="s">
        <v>33</v>
      </c>
      <c r="D75" s="66">
        <v>1978</v>
      </c>
      <c r="E75" s="60" t="s">
        <v>126</v>
      </c>
      <c r="F75" s="56"/>
      <c r="G75"/>
      <c r="H75"/>
      <c r="I75"/>
      <c r="J75"/>
    </row>
    <row r="76" spans="1:10" s="29" customFormat="1" x14ac:dyDescent="0.2">
      <c r="A76" s="54">
        <v>59</v>
      </c>
      <c r="B76" s="59"/>
      <c r="C76" s="72" t="s">
        <v>115</v>
      </c>
      <c r="D76" s="70">
        <v>1982</v>
      </c>
      <c r="E76" s="60" t="s">
        <v>108</v>
      </c>
      <c r="F76" s="31"/>
    </row>
    <row r="77" spans="1:10" s="29" customFormat="1" x14ac:dyDescent="0.2">
      <c r="A77" s="54">
        <v>21</v>
      </c>
      <c r="B77" s="64"/>
      <c r="C77" s="65" t="s">
        <v>122</v>
      </c>
      <c r="D77" s="66">
        <v>1986</v>
      </c>
      <c r="E77" s="60" t="s">
        <v>126</v>
      </c>
      <c r="F77" s="55"/>
    </row>
    <row r="78" spans="1:10" s="29" customFormat="1" x14ac:dyDescent="0.2">
      <c r="A78" s="54">
        <v>13</v>
      </c>
      <c r="B78" s="64"/>
      <c r="C78" s="65" t="s">
        <v>29</v>
      </c>
      <c r="D78" s="66">
        <v>1988</v>
      </c>
      <c r="E78" s="60" t="s">
        <v>126</v>
      </c>
      <c r="F78" s="57"/>
      <c r="G78" s="42"/>
      <c r="H78" s="42"/>
      <c r="I78" s="42"/>
      <c r="J78" s="42"/>
    </row>
    <row r="79" spans="1:10" s="29" customFormat="1" x14ac:dyDescent="0.2">
      <c r="A79" s="54">
        <v>73</v>
      </c>
      <c r="B79" s="59"/>
      <c r="C79" s="60" t="s">
        <v>130</v>
      </c>
      <c r="D79" s="61">
        <v>2001</v>
      </c>
      <c r="E79" s="60" t="s">
        <v>149</v>
      </c>
      <c r="F79" s="20"/>
      <c r="G79"/>
      <c r="H79"/>
      <c r="I79"/>
      <c r="J79"/>
    </row>
    <row r="80" spans="1:10" s="29" customFormat="1" x14ac:dyDescent="0.2">
      <c r="A80" s="54">
        <v>83</v>
      </c>
      <c r="B80"/>
      <c r="C80" s="54" t="s">
        <v>134</v>
      </c>
      <c r="D80" s="21">
        <v>2001</v>
      </c>
      <c r="E80" s="54" t="s">
        <v>149</v>
      </c>
      <c r="G80"/>
      <c r="H80"/>
      <c r="I80"/>
      <c r="J80"/>
    </row>
    <row r="81" spans="1:10" s="29" customFormat="1" x14ac:dyDescent="0.2">
      <c r="A81" s="54">
        <v>86</v>
      </c>
      <c r="B81"/>
      <c r="C81" s="54" t="s">
        <v>70</v>
      </c>
      <c r="D81" s="21">
        <v>2001</v>
      </c>
      <c r="E81" s="54" t="s">
        <v>149</v>
      </c>
      <c r="F81"/>
      <c r="G81"/>
      <c r="H81"/>
      <c r="I81"/>
      <c r="J81"/>
    </row>
    <row r="82" spans="1:10" s="29" customFormat="1" x14ac:dyDescent="0.2">
      <c r="A82" s="54">
        <v>61</v>
      </c>
      <c r="B82" s="59"/>
      <c r="C82" s="72" t="s">
        <v>97</v>
      </c>
      <c r="D82" s="70">
        <v>2002</v>
      </c>
      <c r="E82" s="60" t="s">
        <v>108</v>
      </c>
      <c r="G82"/>
      <c r="H82"/>
      <c r="I82"/>
      <c r="J82"/>
    </row>
    <row r="83" spans="1:10" s="29" customFormat="1" x14ac:dyDescent="0.2">
      <c r="A83" s="54">
        <v>80</v>
      </c>
      <c r="B83"/>
      <c r="C83" s="54" t="s">
        <v>132</v>
      </c>
      <c r="D83" s="21">
        <v>2002</v>
      </c>
      <c r="E83" s="54" t="s">
        <v>149</v>
      </c>
      <c r="F83" s="20"/>
    </row>
    <row r="84" spans="1:10" s="29" customFormat="1" x14ac:dyDescent="0.2">
      <c r="A84" s="54">
        <v>82</v>
      </c>
      <c r="B84"/>
      <c r="C84" s="54" t="s">
        <v>62</v>
      </c>
      <c r="D84" s="21">
        <v>2002</v>
      </c>
      <c r="E84" s="54" t="s">
        <v>149</v>
      </c>
      <c r="G84"/>
      <c r="H84"/>
      <c r="I84"/>
      <c r="J84"/>
    </row>
    <row r="85" spans="1:10" s="29" customFormat="1" x14ac:dyDescent="0.2">
      <c r="A85" s="54">
        <v>22</v>
      </c>
      <c r="B85" s="64"/>
      <c r="C85" s="65" t="s">
        <v>78</v>
      </c>
      <c r="D85" s="66">
        <v>2003</v>
      </c>
      <c r="E85" s="67" t="s">
        <v>141</v>
      </c>
      <c r="F85" s="56"/>
      <c r="G85"/>
      <c r="H85"/>
      <c r="I85"/>
      <c r="J85"/>
    </row>
    <row r="86" spans="1:10" s="29" customFormat="1" x14ac:dyDescent="0.2">
      <c r="A86" s="54">
        <v>23</v>
      </c>
      <c r="B86" s="68"/>
      <c r="C86" s="65" t="s">
        <v>36</v>
      </c>
      <c r="D86" s="66">
        <v>2004</v>
      </c>
      <c r="E86" s="67" t="s">
        <v>141</v>
      </c>
      <c r="F86" s="56"/>
      <c r="G86"/>
      <c r="H86"/>
      <c r="I86"/>
      <c r="J86"/>
    </row>
    <row r="87" spans="1:10" s="29" customFormat="1" x14ac:dyDescent="0.2">
      <c r="A87" s="54">
        <v>25</v>
      </c>
      <c r="B87" s="68"/>
      <c r="C87" s="65" t="s">
        <v>37</v>
      </c>
      <c r="D87" s="66">
        <v>2004</v>
      </c>
      <c r="E87" s="67" t="s">
        <v>140</v>
      </c>
      <c r="F87" s="57"/>
      <c r="G87" s="42"/>
      <c r="H87" s="42"/>
      <c r="I87" s="42"/>
      <c r="J87" s="42"/>
    </row>
    <row r="88" spans="1:10" s="29" customFormat="1" x14ac:dyDescent="0.2">
      <c r="A88" s="54">
        <v>26</v>
      </c>
      <c r="B88" s="64"/>
      <c r="C88" s="65" t="s">
        <v>38</v>
      </c>
      <c r="D88" s="66">
        <v>2004</v>
      </c>
      <c r="E88" s="67" t="s">
        <v>140</v>
      </c>
      <c r="F88" s="57"/>
      <c r="G88" s="42"/>
      <c r="H88" s="42"/>
      <c r="I88" s="42"/>
      <c r="J88" s="42"/>
    </row>
    <row r="89" spans="1:10" s="29" customFormat="1" x14ac:dyDescent="0.2">
      <c r="A89" s="54">
        <v>39</v>
      </c>
      <c r="B89" s="64"/>
      <c r="C89" s="65" t="s">
        <v>128</v>
      </c>
      <c r="D89" s="66">
        <v>2004</v>
      </c>
      <c r="E89" s="69" t="s">
        <v>143</v>
      </c>
      <c r="F89" s="55"/>
      <c r="G89"/>
      <c r="H89"/>
      <c r="I89"/>
      <c r="J89"/>
    </row>
    <row r="90" spans="1:10" s="29" customFormat="1" x14ac:dyDescent="0.2">
      <c r="A90" s="54">
        <v>46</v>
      </c>
      <c r="B90" s="71"/>
      <c r="C90" s="72" t="s">
        <v>59</v>
      </c>
      <c r="D90" s="73">
        <v>2004</v>
      </c>
      <c r="E90" s="60" t="s">
        <v>108</v>
      </c>
      <c r="F90" s="57"/>
      <c r="G90" s="42"/>
      <c r="H90" s="42"/>
      <c r="I90" s="42"/>
      <c r="J90" s="42"/>
    </row>
    <row r="91" spans="1:10" s="29" customFormat="1" x14ac:dyDescent="0.2">
      <c r="A91" s="54">
        <v>47</v>
      </c>
      <c r="B91" s="71"/>
      <c r="C91" s="72" t="s">
        <v>58</v>
      </c>
      <c r="D91" s="73">
        <v>2004</v>
      </c>
      <c r="E91" s="60" t="s">
        <v>108</v>
      </c>
      <c r="F91" s="55"/>
      <c r="G91"/>
      <c r="H91"/>
      <c r="I91"/>
      <c r="J91"/>
    </row>
    <row r="92" spans="1:10" s="29" customFormat="1" x14ac:dyDescent="0.2">
      <c r="A92"/>
      <c r="B92"/>
      <c r="C92" s="77" t="s">
        <v>24</v>
      </c>
      <c r="D92" s="77">
        <v>2004</v>
      </c>
      <c r="E92" s="54" t="s">
        <v>93</v>
      </c>
    </row>
    <row r="93" spans="1:10" s="29" customFormat="1" x14ac:dyDescent="0.2">
      <c r="A93" s="54">
        <v>2</v>
      </c>
      <c r="B93" s="59"/>
      <c r="C93" s="59" t="s">
        <v>94</v>
      </c>
      <c r="D93" s="61">
        <v>2005</v>
      </c>
      <c r="E93" s="60" t="s">
        <v>136</v>
      </c>
      <c r="F93"/>
      <c r="G93"/>
      <c r="H93"/>
      <c r="I93"/>
      <c r="J93"/>
    </row>
    <row r="94" spans="1:10" s="29" customFormat="1" x14ac:dyDescent="0.2">
      <c r="A94" s="54">
        <v>7</v>
      </c>
      <c r="B94" s="64"/>
      <c r="C94" s="65" t="s">
        <v>109</v>
      </c>
      <c r="D94" s="66">
        <v>2005</v>
      </c>
      <c r="E94" s="67" t="s">
        <v>139</v>
      </c>
      <c r="F94" s="56"/>
      <c r="G94"/>
      <c r="H94"/>
      <c r="I94"/>
      <c r="J94"/>
    </row>
    <row r="95" spans="1:10" s="29" customFormat="1" x14ac:dyDescent="0.2">
      <c r="A95" s="54">
        <v>32</v>
      </c>
      <c r="B95" s="64"/>
      <c r="C95" s="65" t="s">
        <v>81</v>
      </c>
      <c r="D95" s="66">
        <v>2005</v>
      </c>
      <c r="E95" s="67" t="s">
        <v>140</v>
      </c>
      <c r="F95" s="56"/>
      <c r="G95"/>
      <c r="H95"/>
      <c r="I95"/>
      <c r="J95"/>
    </row>
    <row r="96" spans="1:10" s="29" customFormat="1" x14ac:dyDescent="0.2">
      <c r="A96" s="54">
        <v>48</v>
      </c>
      <c r="B96" s="74"/>
      <c r="C96" s="72" t="s">
        <v>57</v>
      </c>
      <c r="D96" s="70">
        <v>2005</v>
      </c>
      <c r="E96" s="60" t="s">
        <v>108</v>
      </c>
      <c r="F96" s="55"/>
    </row>
    <row r="97" spans="1:10" s="29" customFormat="1" x14ac:dyDescent="0.2">
      <c r="A97" s="54">
        <v>49</v>
      </c>
      <c r="B97" s="75"/>
      <c r="C97" s="72" t="s">
        <v>56</v>
      </c>
      <c r="D97" s="70">
        <v>2005</v>
      </c>
      <c r="E97" s="60" t="s">
        <v>108</v>
      </c>
      <c r="F97"/>
      <c r="G97"/>
      <c r="H97"/>
      <c r="I97"/>
      <c r="J97"/>
    </row>
    <row r="98" spans="1:10" s="29" customFormat="1" x14ac:dyDescent="0.2">
      <c r="A98" s="54">
        <v>50</v>
      </c>
      <c r="B98" s="75"/>
      <c r="C98" s="72" t="s">
        <v>55</v>
      </c>
      <c r="D98" s="70">
        <v>2005</v>
      </c>
      <c r="E98" s="60" t="s">
        <v>108</v>
      </c>
    </row>
    <row r="99" spans="1:10" s="29" customFormat="1" x14ac:dyDescent="0.2">
      <c r="A99" s="54">
        <v>69</v>
      </c>
      <c r="B99" s="59"/>
      <c r="C99" s="60" t="s">
        <v>129</v>
      </c>
      <c r="D99" s="70">
        <v>2005</v>
      </c>
      <c r="E99" s="60" t="s">
        <v>149</v>
      </c>
      <c r="F99"/>
      <c r="G99"/>
      <c r="H99"/>
      <c r="I99"/>
      <c r="J99"/>
    </row>
    <row r="100" spans="1:10" s="29" customFormat="1" x14ac:dyDescent="0.2">
      <c r="A100" s="54">
        <v>72</v>
      </c>
      <c r="B100" s="59"/>
      <c r="C100" s="60" t="s">
        <v>61</v>
      </c>
      <c r="D100" s="61">
        <v>2005</v>
      </c>
      <c r="E100" s="60" t="s">
        <v>149</v>
      </c>
      <c r="F100"/>
      <c r="G100"/>
      <c r="H100"/>
      <c r="I100"/>
      <c r="J100"/>
    </row>
    <row r="101" spans="1:10" s="29" customFormat="1" x14ac:dyDescent="0.2">
      <c r="A101" s="54">
        <v>104</v>
      </c>
      <c r="B101"/>
      <c r="C101" s="34" t="s">
        <v>162</v>
      </c>
      <c r="D101" s="34">
        <v>2005</v>
      </c>
      <c r="E101" s="54" t="s">
        <v>159</v>
      </c>
      <c r="F101"/>
      <c r="G101"/>
      <c r="H101"/>
      <c r="I101"/>
      <c r="J101"/>
    </row>
    <row r="102" spans="1:10" s="29" customFormat="1" x14ac:dyDescent="0.2">
      <c r="A102" s="54">
        <v>108</v>
      </c>
      <c r="B102"/>
      <c r="C102" s="77" t="s">
        <v>164</v>
      </c>
      <c r="D102" s="77">
        <v>2005</v>
      </c>
      <c r="E102" s="54" t="s">
        <v>159</v>
      </c>
      <c r="F102" s="20"/>
    </row>
    <row r="103" spans="1:10" s="29" customFormat="1" x14ac:dyDescent="0.2">
      <c r="A103"/>
      <c r="B103"/>
      <c r="C103" s="77" t="s">
        <v>88</v>
      </c>
      <c r="D103" s="77">
        <v>2005</v>
      </c>
      <c r="E103" s="54" t="s">
        <v>93</v>
      </c>
      <c r="F103"/>
      <c r="G103"/>
      <c r="H103"/>
      <c r="I103"/>
      <c r="J103"/>
    </row>
    <row r="104" spans="1:10" s="29" customFormat="1" x14ac:dyDescent="0.2">
      <c r="A104" s="54">
        <v>4</v>
      </c>
      <c r="B104" s="63"/>
      <c r="C104" s="59" t="s">
        <v>95</v>
      </c>
      <c r="D104" s="61">
        <v>2006</v>
      </c>
      <c r="E104" s="60" t="s">
        <v>136</v>
      </c>
      <c r="F104" s="42"/>
      <c r="G104" s="42"/>
      <c r="H104" s="42"/>
      <c r="I104" s="42"/>
      <c r="J104" s="42"/>
    </row>
    <row r="105" spans="1:10" s="29" customFormat="1" x14ac:dyDescent="0.2">
      <c r="A105" s="54">
        <v>5</v>
      </c>
      <c r="B105" s="63"/>
      <c r="C105" s="59" t="s">
        <v>137</v>
      </c>
      <c r="D105" s="61">
        <v>2006</v>
      </c>
      <c r="E105" s="60" t="s">
        <v>136</v>
      </c>
      <c r="F105" s="42"/>
      <c r="G105" s="42"/>
      <c r="H105" s="42"/>
      <c r="I105" s="42"/>
      <c r="J105" s="42"/>
    </row>
    <row r="106" spans="1:10" s="29" customFormat="1" x14ac:dyDescent="0.2">
      <c r="A106" s="54">
        <v>8</v>
      </c>
      <c r="B106" s="64"/>
      <c r="C106" s="65" t="s">
        <v>110</v>
      </c>
      <c r="D106" s="66">
        <v>2006</v>
      </c>
      <c r="E106" s="67" t="s">
        <v>139</v>
      </c>
      <c r="F106" s="56"/>
      <c r="G106"/>
      <c r="H106"/>
      <c r="I106"/>
      <c r="J106"/>
    </row>
    <row r="107" spans="1:10" s="29" customFormat="1" x14ac:dyDescent="0.2">
      <c r="A107" s="54">
        <v>42</v>
      </c>
      <c r="B107" s="64"/>
      <c r="C107" s="60" t="s">
        <v>117</v>
      </c>
      <c r="D107" s="70">
        <v>2006</v>
      </c>
      <c r="E107" s="60" t="s">
        <v>120</v>
      </c>
      <c r="F107" s="57"/>
      <c r="G107" s="42"/>
      <c r="H107" s="42"/>
      <c r="I107" s="42"/>
      <c r="J107" s="42"/>
    </row>
    <row r="108" spans="1:10" s="29" customFormat="1" x14ac:dyDescent="0.2">
      <c r="A108" s="54">
        <v>43</v>
      </c>
      <c r="B108" s="64"/>
      <c r="C108" s="60" t="s">
        <v>118</v>
      </c>
      <c r="D108" s="70">
        <v>2006</v>
      </c>
      <c r="E108" s="60" t="s">
        <v>120</v>
      </c>
      <c r="F108" s="57"/>
      <c r="G108" s="42"/>
      <c r="H108" s="42"/>
      <c r="I108" s="42"/>
      <c r="J108" s="42"/>
    </row>
    <row r="109" spans="1:10" s="29" customFormat="1" x14ac:dyDescent="0.2">
      <c r="A109" s="54">
        <v>105</v>
      </c>
      <c r="B109"/>
      <c r="C109" s="34" t="s">
        <v>156</v>
      </c>
      <c r="D109" s="34">
        <v>2006</v>
      </c>
      <c r="E109" s="54" t="s">
        <v>159</v>
      </c>
      <c r="F109"/>
      <c r="G109"/>
      <c r="H109"/>
      <c r="I109"/>
      <c r="J109"/>
    </row>
    <row r="110" spans="1:10" s="29" customFormat="1" x14ac:dyDescent="0.2">
      <c r="A110" s="54">
        <v>109</v>
      </c>
      <c r="B110"/>
      <c r="C110" s="77" t="s">
        <v>165</v>
      </c>
      <c r="D110" s="77">
        <v>2006</v>
      </c>
      <c r="E110" s="54" t="s">
        <v>159</v>
      </c>
      <c r="F110" s="20"/>
    </row>
    <row r="111" spans="1:10" s="29" customFormat="1" x14ac:dyDescent="0.2">
      <c r="A111"/>
      <c r="B111"/>
      <c r="C111" s="77" t="s">
        <v>170</v>
      </c>
      <c r="D111" s="77">
        <v>2006</v>
      </c>
      <c r="E111" s="54" t="s">
        <v>93</v>
      </c>
      <c r="F111"/>
      <c r="G111"/>
      <c r="H111"/>
      <c r="I111"/>
      <c r="J111"/>
    </row>
    <row r="112" spans="1:10" s="29" customFormat="1" x14ac:dyDescent="0.2">
      <c r="A112" s="54">
        <v>31</v>
      </c>
      <c r="B112" s="64"/>
      <c r="C112" s="65" t="s">
        <v>80</v>
      </c>
      <c r="D112" s="66">
        <v>2007</v>
      </c>
      <c r="E112" s="67" t="s">
        <v>142</v>
      </c>
      <c r="F112" s="56"/>
      <c r="G112"/>
      <c r="H112"/>
      <c r="I112"/>
      <c r="J112"/>
    </row>
    <row r="113" spans="1:10" s="29" customFormat="1" x14ac:dyDescent="0.2">
      <c r="A113" s="54">
        <v>40</v>
      </c>
      <c r="B113" s="64"/>
      <c r="C113" s="65" t="s">
        <v>144</v>
      </c>
      <c r="D113" s="66">
        <v>2007</v>
      </c>
      <c r="E113" s="69" t="s">
        <v>143</v>
      </c>
      <c r="F113" s="55"/>
      <c r="G113"/>
      <c r="H113"/>
      <c r="I113"/>
      <c r="J113"/>
    </row>
    <row r="114" spans="1:10" s="29" customFormat="1" x14ac:dyDescent="0.2">
      <c r="A114" s="54">
        <v>41</v>
      </c>
      <c r="B114" s="64"/>
      <c r="C114" s="65" t="s">
        <v>145</v>
      </c>
      <c r="D114" s="66">
        <v>2007</v>
      </c>
      <c r="E114" s="69" t="s">
        <v>141</v>
      </c>
      <c r="F114" s="57"/>
      <c r="G114" s="42"/>
      <c r="H114" s="42"/>
      <c r="I114" s="42"/>
      <c r="J114" s="42"/>
    </row>
    <row r="115" spans="1:10" s="29" customFormat="1" x14ac:dyDescent="0.2">
      <c r="A115" s="54">
        <v>44</v>
      </c>
      <c r="B115" s="64"/>
      <c r="C115" s="60" t="s">
        <v>119</v>
      </c>
      <c r="D115" s="70">
        <v>2007</v>
      </c>
      <c r="E115" s="60" t="s">
        <v>120</v>
      </c>
      <c r="F115" s="57"/>
      <c r="G115" s="42"/>
      <c r="H115" s="42"/>
      <c r="I115" s="42"/>
      <c r="J115" s="42"/>
    </row>
    <row r="116" spans="1:10" s="29" customFormat="1" x14ac:dyDescent="0.2">
      <c r="A116" s="54">
        <v>53</v>
      </c>
      <c r="B116" s="75"/>
      <c r="C116" s="72" t="s">
        <v>52</v>
      </c>
      <c r="D116" s="70">
        <v>2007</v>
      </c>
      <c r="E116" s="60" t="s">
        <v>108</v>
      </c>
      <c r="G116"/>
      <c r="H116"/>
      <c r="I116"/>
      <c r="J116"/>
    </row>
    <row r="117" spans="1:10" s="29" customFormat="1" x14ac:dyDescent="0.2">
      <c r="A117" s="54">
        <v>56</v>
      </c>
      <c r="B117" s="59"/>
      <c r="C117" s="72" t="s">
        <v>101</v>
      </c>
      <c r="D117" s="70">
        <v>2007</v>
      </c>
      <c r="E117" s="60" t="s">
        <v>108</v>
      </c>
      <c r="F117"/>
      <c r="G117"/>
      <c r="H117"/>
      <c r="I117"/>
      <c r="J117"/>
    </row>
    <row r="118" spans="1:10" s="29" customFormat="1" x14ac:dyDescent="0.2">
      <c r="A118" s="54">
        <v>76</v>
      </c>
      <c r="B118"/>
      <c r="C118" s="54" t="s">
        <v>74</v>
      </c>
      <c r="D118" s="21">
        <v>2007</v>
      </c>
      <c r="E118" s="54" t="s">
        <v>149</v>
      </c>
      <c r="F118"/>
      <c r="G118"/>
      <c r="H118"/>
      <c r="I118"/>
      <c r="J118"/>
    </row>
    <row r="119" spans="1:10" s="29" customFormat="1" x14ac:dyDescent="0.2">
      <c r="A119" s="54">
        <v>77</v>
      </c>
      <c r="B119"/>
      <c r="C119" s="54" t="s">
        <v>148</v>
      </c>
      <c r="D119" s="21">
        <v>2007</v>
      </c>
      <c r="E119" s="54" t="s">
        <v>149</v>
      </c>
      <c r="F119"/>
      <c r="G119"/>
      <c r="H119"/>
      <c r="I119"/>
      <c r="J119"/>
    </row>
    <row r="120" spans="1:10" s="29" customFormat="1" x14ac:dyDescent="0.2">
      <c r="A120" s="54">
        <v>97</v>
      </c>
      <c r="B120"/>
      <c r="C120" s="54" t="s">
        <v>86</v>
      </c>
      <c r="D120" s="54">
        <v>2007</v>
      </c>
      <c r="E120" s="54" t="s">
        <v>159</v>
      </c>
      <c r="F120"/>
      <c r="G120"/>
      <c r="H120"/>
      <c r="I120"/>
      <c r="J120"/>
    </row>
    <row r="121" spans="1:10" s="29" customFormat="1" x14ac:dyDescent="0.2">
      <c r="A121" s="54">
        <v>110</v>
      </c>
      <c r="B121"/>
      <c r="C121" s="54" t="s">
        <v>166</v>
      </c>
      <c r="D121" s="77">
        <v>2007</v>
      </c>
      <c r="E121" s="54" t="s">
        <v>159</v>
      </c>
      <c r="F121" s="20"/>
    </row>
    <row r="122" spans="1:10" s="29" customFormat="1" x14ac:dyDescent="0.2">
      <c r="A122" s="54">
        <v>112</v>
      </c>
      <c r="B122"/>
      <c r="C122" s="77" t="s">
        <v>168</v>
      </c>
      <c r="D122" s="77">
        <v>2007</v>
      </c>
      <c r="E122" s="54" t="s">
        <v>159</v>
      </c>
      <c r="F122" s="20"/>
    </row>
    <row r="123" spans="1:10" s="29" customFormat="1" x14ac:dyDescent="0.2">
      <c r="A123"/>
      <c r="B123"/>
      <c r="C123" s="77" t="s">
        <v>89</v>
      </c>
      <c r="D123" s="77">
        <v>2007</v>
      </c>
      <c r="E123" s="54" t="s">
        <v>93</v>
      </c>
      <c r="F123"/>
      <c r="G123"/>
      <c r="H123"/>
      <c r="I123"/>
      <c r="J123"/>
    </row>
    <row r="124" spans="1:10" s="29" customFormat="1" x14ac:dyDescent="0.2">
      <c r="A124" s="54">
        <v>10</v>
      </c>
      <c r="B124" s="66"/>
      <c r="C124" s="65" t="s">
        <v>111</v>
      </c>
      <c r="D124" s="66">
        <v>2008</v>
      </c>
      <c r="E124" s="67" t="s">
        <v>139</v>
      </c>
      <c r="F124" s="57"/>
      <c r="G124" s="42"/>
      <c r="H124" s="42"/>
      <c r="I124" s="42"/>
      <c r="J124" s="42"/>
    </row>
    <row r="125" spans="1:10" s="29" customFormat="1" x14ac:dyDescent="0.2">
      <c r="A125" s="54">
        <v>11</v>
      </c>
      <c r="B125" s="66"/>
      <c r="C125" s="65" t="s">
        <v>113</v>
      </c>
      <c r="D125" s="66">
        <v>2008</v>
      </c>
      <c r="E125" s="67" t="s">
        <v>139</v>
      </c>
      <c r="F125" s="57"/>
      <c r="G125" s="42"/>
      <c r="H125" s="42"/>
      <c r="I125" s="42"/>
      <c r="J125" s="42"/>
    </row>
    <row r="126" spans="1:10" s="29" customFormat="1" x14ac:dyDescent="0.2">
      <c r="A126" s="54">
        <v>36</v>
      </c>
      <c r="B126" s="64"/>
      <c r="C126" s="65" t="s">
        <v>83</v>
      </c>
      <c r="D126" s="66">
        <v>2008</v>
      </c>
      <c r="E126" s="69" t="s">
        <v>143</v>
      </c>
      <c r="F126" s="55"/>
    </row>
    <row r="127" spans="1:10" s="29" customFormat="1" x14ac:dyDescent="0.2">
      <c r="A127" s="54">
        <v>45</v>
      </c>
      <c r="B127" s="71"/>
      <c r="C127" s="60" t="s">
        <v>138</v>
      </c>
      <c r="D127" s="70">
        <v>2008</v>
      </c>
      <c r="E127" s="60" t="s">
        <v>120</v>
      </c>
      <c r="F127" s="57"/>
      <c r="G127" s="42"/>
      <c r="H127" s="42"/>
      <c r="I127" s="42"/>
      <c r="J127" s="42"/>
    </row>
    <row r="128" spans="1:10" s="29" customFormat="1" x14ac:dyDescent="0.2">
      <c r="A128" s="54">
        <v>54</v>
      </c>
      <c r="B128" s="59"/>
      <c r="C128" s="72" t="s">
        <v>107</v>
      </c>
      <c r="D128" s="70">
        <v>2008</v>
      </c>
      <c r="E128" s="60" t="s">
        <v>108</v>
      </c>
      <c r="F128" s="42"/>
      <c r="G128" s="42"/>
      <c r="H128" s="42"/>
      <c r="I128" s="42"/>
      <c r="J128" s="42"/>
    </row>
    <row r="129" spans="1:10" s="29" customFormat="1" x14ac:dyDescent="0.2">
      <c r="A129" s="54">
        <v>70</v>
      </c>
      <c r="B129" s="59"/>
      <c r="C129" s="60" t="s">
        <v>147</v>
      </c>
      <c r="D129" s="70">
        <v>2008</v>
      </c>
      <c r="E129" s="60" t="s">
        <v>149</v>
      </c>
      <c r="F129"/>
      <c r="G129"/>
      <c r="H129"/>
      <c r="I129"/>
      <c r="J129"/>
    </row>
    <row r="130" spans="1:10" s="29" customFormat="1" x14ac:dyDescent="0.2">
      <c r="A130" s="54">
        <v>98</v>
      </c>
      <c r="B130"/>
      <c r="C130" s="54" t="s">
        <v>87</v>
      </c>
      <c r="D130" s="54">
        <v>2008</v>
      </c>
      <c r="E130" s="54" t="s">
        <v>159</v>
      </c>
      <c r="F130"/>
      <c r="G130"/>
      <c r="H130"/>
      <c r="I130"/>
      <c r="J130"/>
    </row>
    <row r="131" spans="1:10" s="29" customFormat="1" x14ac:dyDescent="0.2">
      <c r="A131" s="54">
        <v>106</v>
      </c>
      <c r="B131"/>
      <c r="C131" s="34" t="s">
        <v>163</v>
      </c>
      <c r="D131" s="34">
        <v>2008</v>
      </c>
      <c r="E131" s="54" t="s">
        <v>159</v>
      </c>
      <c r="F131"/>
      <c r="G131"/>
      <c r="H131"/>
      <c r="I131"/>
      <c r="J131"/>
    </row>
    <row r="132" spans="1:10" s="29" customFormat="1" x14ac:dyDescent="0.2">
      <c r="A132"/>
      <c r="B132"/>
      <c r="C132" s="77" t="s">
        <v>25</v>
      </c>
      <c r="D132" s="77">
        <v>2008</v>
      </c>
      <c r="E132" s="54" t="s">
        <v>93</v>
      </c>
      <c r="F132"/>
      <c r="G132"/>
      <c r="H132"/>
      <c r="I132"/>
      <c r="J132"/>
    </row>
    <row r="133" spans="1:10" s="29" customFormat="1" x14ac:dyDescent="0.2">
      <c r="A133"/>
      <c r="B133"/>
      <c r="C133" s="77" t="s">
        <v>26</v>
      </c>
      <c r="D133" s="77">
        <v>2008</v>
      </c>
      <c r="E133" s="54" t="s">
        <v>93</v>
      </c>
      <c r="F133"/>
      <c r="G133"/>
      <c r="H133"/>
      <c r="I133"/>
      <c r="J133"/>
    </row>
    <row r="134" spans="1:10" s="29" customFormat="1" x14ac:dyDescent="0.2">
      <c r="A134"/>
      <c r="B134"/>
      <c r="C134" s="77" t="s">
        <v>27</v>
      </c>
      <c r="D134" s="77">
        <v>2008</v>
      </c>
      <c r="E134" s="54" t="s">
        <v>93</v>
      </c>
      <c r="F134"/>
      <c r="G134"/>
      <c r="H134"/>
      <c r="I134"/>
      <c r="J134"/>
    </row>
    <row r="135" spans="1:10" s="29" customFormat="1" x14ac:dyDescent="0.2">
      <c r="A135"/>
      <c r="B135"/>
      <c r="C135" s="77" t="s">
        <v>171</v>
      </c>
      <c r="D135" s="77">
        <v>2008</v>
      </c>
      <c r="E135" s="54" t="s">
        <v>93</v>
      </c>
      <c r="F135"/>
      <c r="G135"/>
      <c r="H135"/>
      <c r="I135"/>
      <c r="J135"/>
    </row>
    <row r="136" spans="1:10" s="29" customFormat="1" x14ac:dyDescent="0.2">
      <c r="A136" s="54">
        <v>34</v>
      </c>
      <c r="B136" s="64"/>
      <c r="C136" s="65" t="s">
        <v>125</v>
      </c>
      <c r="D136" s="66">
        <v>2009</v>
      </c>
      <c r="E136" s="69" t="s">
        <v>143</v>
      </c>
      <c r="F136" s="56"/>
      <c r="G136"/>
      <c r="H136"/>
      <c r="I136"/>
      <c r="J136"/>
    </row>
    <row r="137" spans="1:10" s="29" customFormat="1" x14ac:dyDescent="0.2">
      <c r="A137" s="54">
        <v>87</v>
      </c>
      <c r="B137"/>
      <c r="C137" s="54" t="s">
        <v>75</v>
      </c>
      <c r="D137" s="21">
        <v>2010</v>
      </c>
      <c r="E137" s="54" t="s">
        <v>149</v>
      </c>
      <c r="F137"/>
      <c r="G137"/>
      <c r="H137"/>
      <c r="I137"/>
      <c r="J137"/>
    </row>
    <row r="138" spans="1:10" s="29" customFormat="1" x14ac:dyDescent="0.2">
      <c r="A138" s="54">
        <v>88</v>
      </c>
      <c r="B138"/>
      <c r="C138" s="54" t="s">
        <v>135</v>
      </c>
      <c r="D138" s="21">
        <v>2010</v>
      </c>
      <c r="E138" s="54" t="s">
        <v>149</v>
      </c>
      <c r="F138"/>
      <c r="G138"/>
      <c r="H138"/>
      <c r="I138"/>
      <c r="J138"/>
    </row>
    <row r="139" spans="1:10" s="29" customFormat="1" x14ac:dyDescent="0.2">
      <c r="A139" s="54">
        <v>38</v>
      </c>
      <c r="B139" s="64"/>
      <c r="C139" s="65" t="s">
        <v>84</v>
      </c>
      <c r="D139" s="66">
        <v>2011</v>
      </c>
      <c r="E139" s="69" t="s">
        <v>143</v>
      </c>
      <c r="F139" s="55"/>
    </row>
    <row r="140" spans="1:10" x14ac:dyDescent="0.2">
      <c r="C140" s="77" t="s">
        <v>90</v>
      </c>
      <c r="D140" s="77">
        <v>2011</v>
      </c>
      <c r="E140" s="54" t="s">
        <v>93</v>
      </c>
    </row>
    <row r="141" spans="1:10" x14ac:dyDescent="0.2">
      <c r="C141" s="77" t="s">
        <v>91</v>
      </c>
      <c r="D141" s="77">
        <v>2012</v>
      </c>
      <c r="E141" s="54" t="s">
        <v>93</v>
      </c>
    </row>
  </sheetData>
  <mergeCells count="8">
    <mergeCell ref="A9:J9"/>
    <mergeCell ref="G11:J11"/>
    <mergeCell ref="A1:I1"/>
    <mergeCell ref="A2:I2"/>
    <mergeCell ref="A3:I3"/>
    <mergeCell ref="A4:J4"/>
    <mergeCell ref="A5:J5"/>
    <mergeCell ref="A7:J7"/>
  </mergeCells>
  <phoneticPr fontId="17" type="noConversion"/>
  <pageMargins left="0.19685039370078741" right="0.11811023622047245" top="0.39370078740157483" bottom="0.39370078740157483" header="0" footer="0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F216"/>
  <sheetViews>
    <sheetView topLeftCell="A183" workbookViewId="0">
      <selection activeCell="J197" sqref="J197"/>
    </sheetView>
  </sheetViews>
  <sheetFormatPr defaultRowHeight="15" x14ac:dyDescent="0.2"/>
  <cols>
    <col min="4" max="4" width="25.9609375" customWidth="1"/>
    <col min="5" max="5" width="9.953125" customWidth="1"/>
    <col min="6" max="6" width="48.15625" customWidth="1"/>
  </cols>
  <sheetData>
    <row r="1" spans="2:6" x14ac:dyDescent="0.2">
      <c r="B1" s="21"/>
      <c r="C1" s="21"/>
      <c r="E1" s="21"/>
    </row>
    <row r="2" spans="2:6" x14ac:dyDescent="0.2">
      <c r="B2" s="21"/>
      <c r="C2" s="21"/>
      <c r="E2" s="21"/>
    </row>
    <row r="3" spans="2:6" ht="15.75" thickBot="1" x14ac:dyDescent="0.25">
      <c r="B3" s="21"/>
      <c r="C3" s="21"/>
      <c r="E3" s="21"/>
    </row>
    <row r="4" spans="2:6" ht="23.25" thickBot="1" x14ac:dyDescent="0.25">
      <c r="B4" s="13" t="s">
        <v>2</v>
      </c>
      <c r="C4" s="13" t="s">
        <v>3</v>
      </c>
      <c r="D4" s="18" t="s">
        <v>4</v>
      </c>
      <c r="E4" s="14" t="s">
        <v>5</v>
      </c>
      <c r="F4" s="13" t="s">
        <v>7</v>
      </c>
    </row>
    <row r="5" spans="2:6" x14ac:dyDescent="0.2">
      <c r="B5" s="21"/>
      <c r="C5" s="21"/>
      <c r="E5" s="21"/>
    </row>
    <row r="6" spans="2:6" x14ac:dyDescent="0.2">
      <c r="B6" s="21"/>
      <c r="C6" s="21" t="s">
        <v>65</v>
      </c>
      <c r="D6" t="s">
        <v>35</v>
      </c>
      <c r="E6" s="21">
        <v>1987</v>
      </c>
      <c r="F6" s="87" t="s">
        <v>240</v>
      </c>
    </row>
    <row r="7" spans="2:6" x14ac:dyDescent="0.2">
      <c r="B7" s="21"/>
      <c r="C7" s="21" t="s">
        <v>65</v>
      </c>
      <c r="D7" t="s">
        <v>178</v>
      </c>
      <c r="E7" s="21">
        <v>2001</v>
      </c>
      <c r="F7" s="87" t="s">
        <v>352</v>
      </c>
    </row>
    <row r="8" spans="2:6" x14ac:dyDescent="0.2">
      <c r="B8" s="21"/>
      <c r="C8" s="21" t="s">
        <v>65</v>
      </c>
      <c r="D8" t="s">
        <v>222</v>
      </c>
      <c r="E8" s="21">
        <v>2002</v>
      </c>
      <c r="F8" s="87" t="s">
        <v>278</v>
      </c>
    </row>
    <row r="9" spans="2:6" ht="16.5" x14ac:dyDescent="0.25">
      <c r="B9" s="21"/>
      <c r="C9" s="21" t="s">
        <v>65</v>
      </c>
      <c r="D9" s="101" t="s">
        <v>358</v>
      </c>
      <c r="E9" s="21">
        <v>2002</v>
      </c>
      <c r="F9" s="87" t="s">
        <v>362</v>
      </c>
    </row>
    <row r="10" spans="2:6" x14ac:dyDescent="0.2">
      <c r="B10" s="21"/>
      <c r="C10" s="21" t="s">
        <v>65</v>
      </c>
      <c r="D10" t="s">
        <v>123</v>
      </c>
      <c r="E10" s="21">
        <v>2003</v>
      </c>
      <c r="F10" s="87" t="s">
        <v>240</v>
      </c>
    </row>
    <row r="11" spans="2:6" x14ac:dyDescent="0.2">
      <c r="B11" s="21"/>
      <c r="C11" s="21" t="s">
        <v>65</v>
      </c>
      <c r="D11" t="s">
        <v>41</v>
      </c>
      <c r="E11" s="21">
        <v>2003</v>
      </c>
      <c r="F11" s="87" t="s">
        <v>240</v>
      </c>
    </row>
    <row r="12" spans="2:6" x14ac:dyDescent="0.2">
      <c r="B12" s="21"/>
      <c r="C12" s="21" t="s">
        <v>65</v>
      </c>
      <c r="D12" t="s">
        <v>207</v>
      </c>
      <c r="E12" s="21">
        <v>2004</v>
      </c>
      <c r="F12" s="87" t="s">
        <v>283</v>
      </c>
    </row>
    <row r="13" spans="2:6" x14ac:dyDescent="0.2">
      <c r="B13" s="21"/>
      <c r="C13" s="21" t="s">
        <v>65</v>
      </c>
      <c r="D13" t="s">
        <v>64</v>
      </c>
      <c r="E13" s="21">
        <v>2004</v>
      </c>
      <c r="F13" s="87" t="s">
        <v>352</v>
      </c>
    </row>
    <row r="14" spans="2:6" x14ac:dyDescent="0.2">
      <c r="B14" s="21"/>
      <c r="C14" s="21" t="s">
        <v>65</v>
      </c>
      <c r="D14" t="s">
        <v>210</v>
      </c>
      <c r="E14" s="21">
        <v>2005</v>
      </c>
      <c r="F14" s="87" t="s">
        <v>256</v>
      </c>
    </row>
    <row r="15" spans="2:6" x14ac:dyDescent="0.2">
      <c r="B15" s="21"/>
      <c r="C15" s="21" t="s">
        <v>65</v>
      </c>
      <c r="D15" t="s">
        <v>253</v>
      </c>
      <c r="E15" s="21">
        <v>2005</v>
      </c>
      <c r="F15" s="87" t="s">
        <v>257</v>
      </c>
    </row>
    <row r="16" spans="2:6" x14ac:dyDescent="0.2">
      <c r="B16" s="21"/>
      <c r="C16" s="21" t="s">
        <v>65</v>
      </c>
      <c r="D16" t="s">
        <v>304</v>
      </c>
      <c r="E16" s="21">
        <v>2005</v>
      </c>
      <c r="F16" s="87" t="s">
        <v>321</v>
      </c>
    </row>
    <row r="17" spans="2:6" ht="16.5" x14ac:dyDescent="0.25">
      <c r="B17" s="21"/>
      <c r="C17" s="21" t="s">
        <v>65</v>
      </c>
      <c r="D17" s="101" t="s">
        <v>54</v>
      </c>
      <c r="E17" s="21">
        <v>2005</v>
      </c>
      <c r="F17" s="87" t="s">
        <v>360</v>
      </c>
    </row>
    <row r="18" spans="2:6" ht="16.5" x14ac:dyDescent="0.25">
      <c r="B18" s="21"/>
      <c r="C18" s="21" t="s">
        <v>65</v>
      </c>
      <c r="D18" s="101" t="s">
        <v>357</v>
      </c>
      <c r="E18" s="21">
        <v>2005</v>
      </c>
      <c r="F18" s="87" t="s">
        <v>361</v>
      </c>
    </row>
    <row r="19" spans="2:6" x14ac:dyDescent="0.2">
      <c r="B19" s="21"/>
      <c r="C19" s="21" t="s">
        <v>65</v>
      </c>
      <c r="D19" t="s">
        <v>251</v>
      </c>
      <c r="E19" s="21">
        <v>2006</v>
      </c>
      <c r="F19" s="87" t="s">
        <v>257</v>
      </c>
    </row>
    <row r="20" spans="2:6" x14ac:dyDescent="0.2">
      <c r="B20" s="21"/>
      <c r="C20" s="21" t="s">
        <v>65</v>
      </c>
      <c r="D20" t="s">
        <v>305</v>
      </c>
      <c r="E20" s="21">
        <v>2006</v>
      </c>
      <c r="F20" s="87" t="s">
        <v>321</v>
      </c>
    </row>
    <row r="21" spans="2:6" x14ac:dyDescent="0.2">
      <c r="B21" s="21"/>
      <c r="C21" s="21" t="s">
        <v>65</v>
      </c>
      <c r="D21" t="s">
        <v>307</v>
      </c>
      <c r="E21" s="21">
        <v>2006</v>
      </c>
      <c r="F21" s="87" t="s">
        <v>321</v>
      </c>
    </row>
    <row r="22" spans="2:6" x14ac:dyDescent="0.2">
      <c r="B22" s="21"/>
      <c r="C22" s="21" t="s">
        <v>65</v>
      </c>
      <c r="D22" t="s">
        <v>39</v>
      </c>
      <c r="E22" s="21">
        <v>2006</v>
      </c>
      <c r="F22" s="87" t="s">
        <v>240</v>
      </c>
    </row>
    <row r="23" spans="2:6" x14ac:dyDescent="0.2">
      <c r="C23" t="s">
        <v>65</v>
      </c>
      <c r="D23" t="s">
        <v>347</v>
      </c>
      <c r="E23" s="21">
        <v>2006</v>
      </c>
      <c r="F23" s="87" t="s">
        <v>350</v>
      </c>
    </row>
    <row r="24" spans="2:6" x14ac:dyDescent="0.2">
      <c r="B24" s="21"/>
      <c r="C24" s="21" t="s">
        <v>65</v>
      </c>
      <c r="D24" t="s">
        <v>200</v>
      </c>
      <c r="E24" s="21">
        <v>2006</v>
      </c>
      <c r="F24" s="87" t="s">
        <v>352</v>
      </c>
    </row>
    <row r="25" spans="2:6" ht="16.5" x14ac:dyDescent="0.25">
      <c r="B25" s="21"/>
      <c r="C25" s="21" t="s">
        <v>65</v>
      </c>
      <c r="D25" s="101" t="s">
        <v>370</v>
      </c>
      <c r="E25" s="21">
        <v>2006</v>
      </c>
      <c r="F25" s="87" t="s">
        <v>378</v>
      </c>
    </row>
    <row r="26" spans="2:6" x14ac:dyDescent="0.2">
      <c r="B26" s="21"/>
      <c r="C26" s="21" t="s">
        <v>65</v>
      </c>
      <c r="D26" t="s">
        <v>167</v>
      </c>
      <c r="E26" s="21">
        <v>2007</v>
      </c>
      <c r="F26" s="87" t="s">
        <v>258</v>
      </c>
    </row>
    <row r="27" spans="2:6" x14ac:dyDescent="0.2">
      <c r="B27" s="21"/>
      <c r="C27" s="21" t="s">
        <v>65</v>
      </c>
      <c r="D27" t="s">
        <v>261</v>
      </c>
      <c r="E27" s="21">
        <v>2007</v>
      </c>
      <c r="F27" s="87" t="s">
        <v>278</v>
      </c>
    </row>
    <row r="28" spans="2:6" x14ac:dyDescent="0.2">
      <c r="B28" s="21"/>
      <c r="C28" s="21" t="s">
        <v>65</v>
      </c>
      <c r="D28" t="s">
        <v>223</v>
      </c>
      <c r="E28" s="21">
        <v>2007</v>
      </c>
      <c r="F28" s="87" t="s">
        <v>278</v>
      </c>
    </row>
    <row r="29" spans="2:6" x14ac:dyDescent="0.2">
      <c r="B29" s="21"/>
      <c r="C29" s="21" t="s">
        <v>65</v>
      </c>
      <c r="D29" t="s">
        <v>205</v>
      </c>
      <c r="E29" s="21">
        <v>2007</v>
      </c>
      <c r="F29" s="87" t="s">
        <v>283</v>
      </c>
    </row>
    <row r="30" spans="2:6" x14ac:dyDescent="0.2">
      <c r="B30" s="21"/>
      <c r="C30" s="21" t="s">
        <v>65</v>
      </c>
      <c r="D30" t="s">
        <v>206</v>
      </c>
      <c r="E30" s="21">
        <v>2007</v>
      </c>
      <c r="F30" s="87" t="s">
        <v>283</v>
      </c>
    </row>
    <row r="31" spans="2:6" x14ac:dyDescent="0.2">
      <c r="B31" s="21"/>
      <c r="C31" s="21" t="s">
        <v>65</v>
      </c>
      <c r="D31" t="s">
        <v>202</v>
      </c>
      <c r="E31" s="21">
        <v>2007</v>
      </c>
      <c r="F31" s="87" t="s">
        <v>93</v>
      </c>
    </row>
    <row r="32" spans="2:6" x14ac:dyDescent="0.2">
      <c r="B32" s="21"/>
      <c r="C32" s="21" t="s">
        <v>65</v>
      </c>
      <c r="D32" t="s">
        <v>301</v>
      </c>
      <c r="E32" s="21">
        <v>2007</v>
      </c>
      <c r="F32" s="87" t="s">
        <v>321</v>
      </c>
    </row>
    <row r="33" spans="2:6" x14ac:dyDescent="0.2">
      <c r="B33" s="21"/>
      <c r="C33" s="21" t="s">
        <v>65</v>
      </c>
      <c r="D33" t="s">
        <v>318</v>
      </c>
      <c r="E33" s="21">
        <v>2007</v>
      </c>
      <c r="F33" s="87" t="s">
        <v>321</v>
      </c>
    </row>
    <row r="34" spans="2:6" x14ac:dyDescent="0.2">
      <c r="B34" s="21"/>
      <c r="C34" s="21" t="s">
        <v>65</v>
      </c>
      <c r="D34" t="s">
        <v>208</v>
      </c>
      <c r="E34" s="21">
        <v>2007</v>
      </c>
      <c r="F34" s="87" t="s">
        <v>240</v>
      </c>
    </row>
    <row r="35" spans="2:6" x14ac:dyDescent="0.2">
      <c r="B35" s="21"/>
      <c r="C35" s="21" t="s">
        <v>65</v>
      </c>
      <c r="D35" t="s">
        <v>175</v>
      </c>
      <c r="E35" s="21">
        <v>2007</v>
      </c>
      <c r="F35" s="87" t="s">
        <v>244</v>
      </c>
    </row>
    <row r="36" spans="2:6" ht="16.5" x14ac:dyDescent="0.25">
      <c r="B36" s="21"/>
      <c r="C36" s="21" t="s">
        <v>65</v>
      </c>
      <c r="D36" s="101" t="s">
        <v>100</v>
      </c>
      <c r="E36" s="21">
        <v>2007</v>
      </c>
      <c r="F36" s="87" t="s">
        <v>365</v>
      </c>
    </row>
    <row r="37" spans="2:6" ht="16.5" x14ac:dyDescent="0.25">
      <c r="B37" s="21"/>
      <c r="C37" s="21" t="s">
        <v>65</v>
      </c>
      <c r="D37" s="101" t="s">
        <v>112</v>
      </c>
      <c r="E37" s="21">
        <v>2007</v>
      </c>
      <c r="F37" s="87" t="s">
        <v>382</v>
      </c>
    </row>
    <row r="38" spans="2:6" x14ac:dyDescent="0.2">
      <c r="B38" s="21"/>
      <c r="C38" s="21" t="s">
        <v>65</v>
      </c>
      <c r="D38" t="s">
        <v>249</v>
      </c>
      <c r="E38" s="21">
        <v>2008</v>
      </c>
      <c r="F38" s="87" t="s">
        <v>256</v>
      </c>
    </row>
    <row r="39" spans="2:6" x14ac:dyDescent="0.2">
      <c r="B39" s="21"/>
      <c r="C39" s="21" t="s">
        <v>65</v>
      </c>
      <c r="D39" t="s">
        <v>288</v>
      </c>
      <c r="E39" s="21">
        <v>2008</v>
      </c>
      <c r="F39" s="87" t="s">
        <v>93</v>
      </c>
    </row>
    <row r="40" spans="2:6" x14ac:dyDescent="0.2">
      <c r="B40" s="21"/>
      <c r="C40" s="21" t="s">
        <v>65</v>
      </c>
      <c r="D40" t="s">
        <v>302</v>
      </c>
      <c r="E40" s="21">
        <v>2008</v>
      </c>
      <c r="F40" s="87" t="s">
        <v>321</v>
      </c>
    </row>
    <row r="41" spans="2:6" x14ac:dyDescent="0.2">
      <c r="B41" s="21"/>
      <c r="C41" s="21" t="s">
        <v>65</v>
      </c>
      <c r="D41" t="s">
        <v>338</v>
      </c>
      <c r="E41" s="21">
        <v>2008</v>
      </c>
      <c r="F41" s="87" t="s">
        <v>350</v>
      </c>
    </row>
    <row r="42" spans="2:6" x14ac:dyDescent="0.2">
      <c r="B42" s="21"/>
      <c r="C42" s="21" t="s">
        <v>65</v>
      </c>
      <c r="D42" t="s">
        <v>340</v>
      </c>
      <c r="E42" s="21">
        <v>2008</v>
      </c>
      <c r="F42" s="87" t="s">
        <v>350</v>
      </c>
    </row>
    <row r="43" spans="2:6" x14ac:dyDescent="0.2">
      <c r="B43" s="21"/>
      <c r="C43" s="21" t="s">
        <v>65</v>
      </c>
      <c r="D43" t="s">
        <v>71</v>
      </c>
      <c r="E43" s="21">
        <v>2008</v>
      </c>
      <c r="F43" s="87" t="s">
        <v>352</v>
      </c>
    </row>
    <row r="44" spans="2:6" x14ac:dyDescent="0.2">
      <c r="B44" s="21"/>
      <c r="C44" s="21" t="s">
        <v>65</v>
      </c>
      <c r="D44" t="s">
        <v>199</v>
      </c>
      <c r="E44" s="21">
        <v>2008</v>
      </c>
      <c r="F44" s="87" t="s">
        <v>352</v>
      </c>
    </row>
    <row r="45" spans="2:6" x14ac:dyDescent="0.2">
      <c r="B45" s="21"/>
      <c r="C45" s="21" t="s">
        <v>65</v>
      </c>
      <c r="D45" t="s">
        <v>76</v>
      </c>
      <c r="E45" s="21">
        <v>2009</v>
      </c>
      <c r="F45" s="87" t="s">
        <v>256</v>
      </c>
    </row>
    <row r="46" spans="2:6" x14ac:dyDescent="0.2">
      <c r="B46" s="21"/>
      <c r="C46" s="21" t="s">
        <v>65</v>
      </c>
      <c r="D46" t="s">
        <v>262</v>
      </c>
      <c r="E46" s="21">
        <v>2009</v>
      </c>
      <c r="F46" s="87" t="s">
        <v>278</v>
      </c>
    </row>
    <row r="47" spans="2:6" x14ac:dyDescent="0.2">
      <c r="B47" s="21"/>
      <c r="C47" s="21" t="s">
        <v>65</v>
      </c>
      <c r="D47" t="s">
        <v>263</v>
      </c>
      <c r="E47" s="21">
        <v>2009</v>
      </c>
      <c r="F47" s="87" t="s">
        <v>278</v>
      </c>
    </row>
    <row r="48" spans="2:6" x14ac:dyDescent="0.2">
      <c r="B48" s="21"/>
      <c r="C48" s="21" t="s">
        <v>65</v>
      </c>
      <c r="D48" t="s">
        <v>264</v>
      </c>
      <c r="E48" s="21">
        <v>2009</v>
      </c>
      <c r="F48" s="87" t="s">
        <v>278</v>
      </c>
    </row>
    <row r="49" spans="2:6" x14ac:dyDescent="0.2">
      <c r="B49" s="21"/>
      <c r="C49" s="21" t="s">
        <v>65</v>
      </c>
      <c r="D49" t="s">
        <v>274</v>
      </c>
      <c r="E49" s="21">
        <v>2009</v>
      </c>
      <c r="F49" s="87" t="s">
        <v>278</v>
      </c>
    </row>
    <row r="50" spans="2:6" x14ac:dyDescent="0.2">
      <c r="B50" s="21"/>
      <c r="C50" s="21" t="s">
        <v>65</v>
      </c>
      <c r="D50" t="s">
        <v>279</v>
      </c>
      <c r="E50" s="21">
        <v>2009</v>
      </c>
      <c r="F50" s="87" t="s">
        <v>280</v>
      </c>
    </row>
    <row r="51" spans="2:6" x14ac:dyDescent="0.2">
      <c r="B51" s="21"/>
      <c r="C51" s="21" t="s">
        <v>65</v>
      </c>
      <c r="D51" t="s">
        <v>124</v>
      </c>
      <c r="E51" s="21">
        <v>2009</v>
      </c>
      <c r="F51" s="87" t="s">
        <v>93</v>
      </c>
    </row>
    <row r="52" spans="2:6" x14ac:dyDescent="0.2">
      <c r="B52" s="21"/>
      <c r="C52" s="21" t="s">
        <v>65</v>
      </c>
      <c r="D52" t="s">
        <v>303</v>
      </c>
      <c r="E52" s="21">
        <v>2009</v>
      </c>
      <c r="F52" s="87" t="s">
        <v>321</v>
      </c>
    </row>
    <row r="53" spans="2:6" x14ac:dyDescent="0.2">
      <c r="B53" s="21"/>
      <c r="C53" s="21" t="s">
        <v>65</v>
      </c>
      <c r="D53" t="s">
        <v>124</v>
      </c>
      <c r="E53" s="21">
        <v>2009</v>
      </c>
      <c r="F53" s="87" t="s">
        <v>240</v>
      </c>
    </row>
    <row r="54" spans="2:6" x14ac:dyDescent="0.2">
      <c r="B54" s="21"/>
      <c r="C54" s="21" t="s">
        <v>65</v>
      </c>
      <c r="D54" t="s">
        <v>82</v>
      </c>
      <c r="E54" s="21">
        <v>2009</v>
      </c>
      <c r="F54" s="87" t="s">
        <v>240</v>
      </c>
    </row>
    <row r="55" spans="2:6" x14ac:dyDescent="0.2">
      <c r="B55" s="21"/>
      <c r="C55" s="21" t="s">
        <v>65</v>
      </c>
      <c r="D55" t="s">
        <v>323</v>
      </c>
      <c r="E55" s="21">
        <v>2009</v>
      </c>
      <c r="F55" s="87" t="s">
        <v>244</v>
      </c>
    </row>
    <row r="56" spans="2:6" x14ac:dyDescent="0.2">
      <c r="B56" s="21"/>
      <c r="C56" s="21" t="s">
        <v>65</v>
      </c>
      <c r="D56" t="s">
        <v>333</v>
      </c>
      <c r="E56" s="21">
        <v>2009</v>
      </c>
      <c r="F56" s="87" t="s">
        <v>350</v>
      </c>
    </row>
    <row r="57" spans="2:6" x14ac:dyDescent="0.2">
      <c r="B57" s="21"/>
      <c r="C57" s="21" t="s">
        <v>65</v>
      </c>
      <c r="D57" t="s">
        <v>339</v>
      </c>
      <c r="E57" s="21">
        <v>2009</v>
      </c>
      <c r="F57" s="87" t="s">
        <v>350</v>
      </c>
    </row>
    <row r="58" spans="2:6" x14ac:dyDescent="0.2">
      <c r="B58" s="21"/>
      <c r="C58" s="21" t="s">
        <v>65</v>
      </c>
      <c r="D58" t="s">
        <v>196</v>
      </c>
      <c r="E58" s="21">
        <v>2009</v>
      </c>
      <c r="F58" s="87" t="s">
        <v>352</v>
      </c>
    </row>
    <row r="59" spans="2:6" x14ac:dyDescent="0.2">
      <c r="B59" s="21"/>
      <c r="C59" s="21" t="s">
        <v>65</v>
      </c>
      <c r="D59" t="s">
        <v>351</v>
      </c>
      <c r="E59" s="21">
        <v>2009</v>
      </c>
      <c r="F59" s="87" t="s">
        <v>352</v>
      </c>
    </row>
    <row r="60" spans="2:6" x14ac:dyDescent="0.2">
      <c r="B60" s="21"/>
      <c r="C60" s="21" t="s">
        <v>65</v>
      </c>
      <c r="D60" t="s">
        <v>201</v>
      </c>
      <c r="E60" s="21">
        <v>2009</v>
      </c>
      <c r="F60" s="87" t="s">
        <v>352</v>
      </c>
    </row>
    <row r="61" spans="2:6" x14ac:dyDescent="0.2">
      <c r="B61" s="21"/>
      <c r="C61" s="21" t="s">
        <v>65</v>
      </c>
      <c r="D61" t="s">
        <v>209</v>
      </c>
      <c r="E61" s="21">
        <v>2010</v>
      </c>
      <c r="F61" s="87" t="s">
        <v>256</v>
      </c>
    </row>
    <row r="62" spans="2:6" x14ac:dyDescent="0.2">
      <c r="B62" s="21"/>
      <c r="C62" s="21" t="s">
        <v>65</v>
      </c>
      <c r="D62" t="s">
        <v>265</v>
      </c>
      <c r="E62" s="21">
        <v>2010</v>
      </c>
      <c r="F62" s="87" t="s">
        <v>278</v>
      </c>
    </row>
    <row r="63" spans="2:6" x14ac:dyDescent="0.2">
      <c r="B63" s="21"/>
      <c r="C63" s="21" t="s">
        <v>65</v>
      </c>
      <c r="D63" t="s">
        <v>266</v>
      </c>
      <c r="E63" s="21">
        <v>2010</v>
      </c>
      <c r="F63" s="87" t="s">
        <v>278</v>
      </c>
    </row>
    <row r="64" spans="2:6" x14ac:dyDescent="0.2">
      <c r="B64" s="21"/>
      <c r="C64" s="21" t="s">
        <v>65</v>
      </c>
      <c r="D64" t="s">
        <v>311</v>
      </c>
      <c r="E64" s="21">
        <v>2010</v>
      </c>
      <c r="F64" s="87" t="s">
        <v>321</v>
      </c>
    </row>
    <row r="65" spans="2:6" x14ac:dyDescent="0.2">
      <c r="B65" s="21"/>
      <c r="C65" s="21" t="s">
        <v>65</v>
      </c>
      <c r="D65" t="s">
        <v>313</v>
      </c>
      <c r="E65" s="21">
        <v>2010</v>
      </c>
      <c r="F65" s="87" t="s">
        <v>321</v>
      </c>
    </row>
    <row r="66" spans="2:6" x14ac:dyDescent="0.2">
      <c r="B66" s="21"/>
      <c r="C66" s="21" t="s">
        <v>65</v>
      </c>
      <c r="D66" t="s">
        <v>174</v>
      </c>
      <c r="E66" s="21">
        <v>2010</v>
      </c>
      <c r="F66" s="87" t="s">
        <v>244</v>
      </c>
    </row>
    <row r="67" spans="2:6" x14ac:dyDescent="0.2">
      <c r="B67" s="21"/>
      <c r="C67" s="21" t="s">
        <v>65</v>
      </c>
      <c r="D67" t="s">
        <v>335</v>
      </c>
      <c r="E67" s="21">
        <v>2010</v>
      </c>
      <c r="F67" s="87" t="s">
        <v>350</v>
      </c>
    </row>
    <row r="68" spans="2:6" ht="16.5" x14ac:dyDescent="0.25">
      <c r="B68" s="21"/>
      <c r="C68" s="21" t="s">
        <v>65</v>
      </c>
      <c r="D68" s="101" t="s">
        <v>183</v>
      </c>
      <c r="E68" s="21">
        <v>2010</v>
      </c>
      <c r="F68" s="87" t="s">
        <v>365</v>
      </c>
    </row>
    <row r="69" spans="2:6" x14ac:dyDescent="0.2">
      <c r="B69" s="21"/>
      <c r="C69" s="21" t="s">
        <v>65</v>
      </c>
      <c r="D69" t="s">
        <v>250</v>
      </c>
      <c r="E69" s="21">
        <v>2011</v>
      </c>
      <c r="F69" s="87" t="s">
        <v>256</v>
      </c>
    </row>
    <row r="70" spans="2:6" x14ac:dyDescent="0.2">
      <c r="B70" s="21"/>
      <c r="C70" s="21" t="s">
        <v>65</v>
      </c>
      <c r="D70" t="s">
        <v>267</v>
      </c>
      <c r="E70" s="21">
        <v>2011</v>
      </c>
      <c r="F70" s="87" t="s">
        <v>278</v>
      </c>
    </row>
    <row r="71" spans="2:6" x14ac:dyDescent="0.2">
      <c r="B71" s="21"/>
      <c r="C71" s="21" t="s">
        <v>65</v>
      </c>
      <c r="D71" t="s">
        <v>204</v>
      </c>
      <c r="E71" s="21">
        <v>2011</v>
      </c>
      <c r="F71" s="87" t="s">
        <v>244</v>
      </c>
    </row>
    <row r="72" spans="2:6" x14ac:dyDescent="0.2">
      <c r="B72" s="21"/>
      <c r="C72" s="21" t="s">
        <v>65</v>
      </c>
      <c r="D72" t="s">
        <v>332</v>
      </c>
      <c r="E72" s="21">
        <v>2011</v>
      </c>
      <c r="F72" s="87" t="s">
        <v>350</v>
      </c>
    </row>
    <row r="73" spans="2:6" x14ac:dyDescent="0.2">
      <c r="B73" s="21"/>
      <c r="C73" s="21" t="s">
        <v>65</v>
      </c>
      <c r="D73" t="s">
        <v>255</v>
      </c>
      <c r="E73" s="21">
        <v>2012</v>
      </c>
      <c r="F73" s="87" t="s">
        <v>257</v>
      </c>
    </row>
    <row r="74" spans="2:6" x14ac:dyDescent="0.2">
      <c r="B74" s="21"/>
      <c r="C74" s="21" t="s">
        <v>65</v>
      </c>
      <c r="D74" t="s">
        <v>247</v>
      </c>
      <c r="E74" s="21">
        <v>2012</v>
      </c>
      <c r="F74" s="87" t="s">
        <v>258</v>
      </c>
    </row>
    <row r="75" spans="2:6" x14ac:dyDescent="0.2">
      <c r="B75" s="21"/>
      <c r="C75" s="21" t="s">
        <v>65</v>
      </c>
      <c r="D75" t="s">
        <v>224</v>
      </c>
      <c r="E75" s="21">
        <v>2012</v>
      </c>
      <c r="F75" s="87" t="s">
        <v>258</v>
      </c>
    </row>
    <row r="76" spans="2:6" x14ac:dyDescent="0.2">
      <c r="B76" s="21"/>
      <c r="C76" s="21" t="s">
        <v>65</v>
      </c>
      <c r="D76" t="s">
        <v>293</v>
      </c>
      <c r="E76" s="21">
        <v>2012</v>
      </c>
      <c r="F76" s="87" t="s">
        <v>93</v>
      </c>
    </row>
    <row r="77" spans="2:6" x14ac:dyDescent="0.2">
      <c r="B77" s="21"/>
      <c r="C77" s="21" t="s">
        <v>65</v>
      </c>
      <c r="D77" t="s">
        <v>294</v>
      </c>
      <c r="E77" s="21">
        <v>2012</v>
      </c>
      <c r="F77" s="87" t="s">
        <v>93</v>
      </c>
    </row>
    <row r="78" spans="2:6" x14ac:dyDescent="0.2">
      <c r="B78" s="21"/>
      <c r="C78" s="21" t="s">
        <v>65</v>
      </c>
      <c r="D78" t="s">
        <v>92</v>
      </c>
      <c r="E78" s="21">
        <v>2012</v>
      </c>
      <c r="F78" s="87" t="s">
        <v>93</v>
      </c>
    </row>
    <row r="79" spans="2:6" x14ac:dyDescent="0.2">
      <c r="B79" s="21"/>
      <c r="C79" s="21" t="s">
        <v>65</v>
      </c>
      <c r="D79" t="s">
        <v>295</v>
      </c>
      <c r="E79" s="21">
        <v>2012</v>
      </c>
      <c r="F79" s="87" t="s">
        <v>93</v>
      </c>
    </row>
    <row r="80" spans="2:6" x14ac:dyDescent="0.2">
      <c r="B80" s="21"/>
      <c r="C80" s="21" t="s">
        <v>65</v>
      </c>
      <c r="D80" t="s">
        <v>203</v>
      </c>
      <c r="E80" s="21">
        <v>2012</v>
      </c>
      <c r="F80" s="87" t="s">
        <v>93</v>
      </c>
    </row>
    <row r="81" spans="2:6" x14ac:dyDescent="0.2">
      <c r="B81" s="21"/>
      <c r="C81" s="21" t="s">
        <v>65</v>
      </c>
      <c r="D81" t="s">
        <v>329</v>
      </c>
      <c r="E81" s="21">
        <v>2012</v>
      </c>
      <c r="F81" s="87" t="s">
        <v>350</v>
      </c>
    </row>
    <row r="82" spans="2:6" x14ac:dyDescent="0.2">
      <c r="B82" s="21"/>
      <c r="C82" s="21" t="s">
        <v>65</v>
      </c>
      <c r="D82" t="s">
        <v>331</v>
      </c>
      <c r="E82" s="21">
        <v>2012</v>
      </c>
      <c r="F82" s="87" t="s">
        <v>350</v>
      </c>
    </row>
    <row r="83" spans="2:6" x14ac:dyDescent="0.2">
      <c r="B83" s="21"/>
      <c r="C83" s="21" t="s">
        <v>65</v>
      </c>
      <c r="D83" t="s">
        <v>268</v>
      </c>
      <c r="E83" s="21">
        <v>2013</v>
      </c>
      <c r="F83" s="87" t="s">
        <v>278</v>
      </c>
    </row>
    <row r="84" spans="2:6" x14ac:dyDescent="0.2">
      <c r="B84" s="21"/>
      <c r="C84" s="21" t="s">
        <v>65</v>
      </c>
      <c r="D84" t="s">
        <v>277</v>
      </c>
      <c r="E84" s="21">
        <v>2013</v>
      </c>
      <c r="F84" s="87" t="s">
        <v>278</v>
      </c>
    </row>
    <row r="85" spans="2:6" ht="16.5" x14ac:dyDescent="0.25">
      <c r="B85" s="21"/>
      <c r="C85" s="21"/>
      <c r="D85" s="101"/>
      <c r="E85" s="21"/>
      <c r="F85" s="87"/>
    </row>
    <row r="86" spans="2:6" ht="16.5" x14ac:dyDescent="0.25">
      <c r="B86" s="21"/>
      <c r="C86" s="21"/>
      <c r="D86" s="101"/>
      <c r="E86" s="21"/>
      <c r="F86" s="87"/>
    </row>
    <row r="87" spans="2:6" ht="16.5" x14ac:dyDescent="0.25">
      <c r="B87" s="21"/>
      <c r="C87" s="21"/>
      <c r="D87" s="101"/>
      <c r="E87" s="21"/>
      <c r="F87" s="87"/>
    </row>
    <row r="88" spans="2:6" ht="16.5" x14ac:dyDescent="0.25">
      <c r="B88" s="21"/>
      <c r="C88" s="21" t="s">
        <v>192</v>
      </c>
      <c r="D88" s="101" t="s">
        <v>355</v>
      </c>
      <c r="E88" s="21">
        <v>1964</v>
      </c>
      <c r="F88" s="87" t="s">
        <v>356</v>
      </c>
    </row>
    <row r="89" spans="2:6" x14ac:dyDescent="0.2">
      <c r="B89" s="21"/>
      <c r="C89" s="21" t="s">
        <v>192</v>
      </c>
      <c r="D89" t="s">
        <v>281</v>
      </c>
      <c r="E89" s="21">
        <v>1973</v>
      </c>
      <c r="F89" s="87" t="s">
        <v>282</v>
      </c>
    </row>
    <row r="90" spans="2:6" x14ac:dyDescent="0.2">
      <c r="B90" s="21"/>
      <c r="C90" s="21" t="s">
        <v>192</v>
      </c>
      <c r="D90" t="s">
        <v>31</v>
      </c>
      <c r="E90" s="21">
        <v>1974</v>
      </c>
      <c r="F90" s="87" t="s">
        <v>240</v>
      </c>
    </row>
    <row r="91" spans="2:6" ht="16.5" x14ac:dyDescent="0.25">
      <c r="B91" s="21"/>
      <c r="C91" s="21" t="s">
        <v>192</v>
      </c>
      <c r="D91" s="101" t="s">
        <v>49</v>
      </c>
      <c r="E91" s="21">
        <v>1975</v>
      </c>
      <c r="F91" s="87" t="s">
        <v>360</v>
      </c>
    </row>
    <row r="92" spans="2:6" x14ac:dyDescent="0.2">
      <c r="B92" s="21"/>
      <c r="C92" s="21" t="s">
        <v>192</v>
      </c>
      <c r="D92" t="s">
        <v>185</v>
      </c>
      <c r="E92" s="21">
        <v>1976</v>
      </c>
      <c r="F92" s="87" t="s">
        <v>240</v>
      </c>
    </row>
    <row r="93" spans="2:6" x14ac:dyDescent="0.2">
      <c r="B93" s="21"/>
      <c r="C93" s="21" t="s">
        <v>192</v>
      </c>
      <c r="D93" t="s">
        <v>33</v>
      </c>
      <c r="E93" s="21">
        <v>1978</v>
      </c>
      <c r="F93" s="87" t="s">
        <v>240</v>
      </c>
    </row>
    <row r="94" spans="2:6" ht="16.5" x14ac:dyDescent="0.25">
      <c r="B94" s="21"/>
      <c r="C94" s="21" t="s">
        <v>192</v>
      </c>
      <c r="D94" s="101" t="s">
        <v>353</v>
      </c>
      <c r="E94" s="21">
        <v>1979</v>
      </c>
      <c r="F94" s="87" t="s">
        <v>356</v>
      </c>
    </row>
    <row r="95" spans="2:6" x14ac:dyDescent="0.2">
      <c r="B95" s="21"/>
      <c r="C95" s="21" t="s">
        <v>192</v>
      </c>
      <c r="D95" t="s">
        <v>190</v>
      </c>
      <c r="E95" s="21">
        <v>1980</v>
      </c>
      <c r="F95" s="87" t="s">
        <v>259</v>
      </c>
    </row>
    <row r="96" spans="2:6" ht="16.5" x14ac:dyDescent="0.25">
      <c r="B96" s="21"/>
      <c r="C96" s="21" t="s">
        <v>192</v>
      </c>
      <c r="D96" s="101" t="s">
        <v>354</v>
      </c>
      <c r="E96" s="21">
        <v>1980</v>
      </c>
      <c r="F96" s="87" t="s">
        <v>356</v>
      </c>
    </row>
    <row r="97" spans="2:6" x14ac:dyDescent="0.2">
      <c r="B97" s="21"/>
      <c r="C97" s="21" t="s">
        <v>192</v>
      </c>
      <c r="D97" t="s">
        <v>217</v>
      </c>
      <c r="E97" s="21">
        <v>1981</v>
      </c>
      <c r="F97" s="87" t="s">
        <v>283</v>
      </c>
    </row>
    <row r="98" spans="2:6" ht="16.5" x14ac:dyDescent="0.25">
      <c r="B98" s="21"/>
      <c r="C98" s="21" t="s">
        <v>192</v>
      </c>
      <c r="D98" s="101" t="s">
        <v>44</v>
      </c>
      <c r="E98" s="21">
        <v>1986</v>
      </c>
      <c r="F98" s="87" t="s">
        <v>197</v>
      </c>
    </row>
    <row r="99" spans="2:6" x14ac:dyDescent="0.2">
      <c r="B99" s="21"/>
      <c r="C99" s="21" t="s">
        <v>192</v>
      </c>
      <c r="D99" t="s">
        <v>187</v>
      </c>
      <c r="E99" s="21">
        <v>1987</v>
      </c>
      <c r="F99" s="87" t="s">
        <v>240</v>
      </c>
    </row>
    <row r="100" spans="2:6" ht="16.5" x14ac:dyDescent="0.25">
      <c r="B100" s="21"/>
      <c r="C100" s="21" t="s">
        <v>192</v>
      </c>
      <c r="D100" s="101" t="s">
        <v>359</v>
      </c>
      <c r="E100" s="21">
        <v>1987</v>
      </c>
      <c r="F100" s="87" t="s">
        <v>366</v>
      </c>
    </row>
    <row r="101" spans="2:6" x14ac:dyDescent="0.2">
      <c r="B101" s="21"/>
      <c r="C101" s="21" t="s">
        <v>192</v>
      </c>
      <c r="D101" t="s">
        <v>29</v>
      </c>
      <c r="E101" s="21">
        <v>1988</v>
      </c>
      <c r="F101" s="87" t="s">
        <v>240</v>
      </c>
    </row>
    <row r="102" spans="2:6" ht="16.5" x14ac:dyDescent="0.25">
      <c r="B102" s="21"/>
      <c r="C102" s="21" t="s">
        <v>192</v>
      </c>
      <c r="D102" s="101" t="s">
        <v>212</v>
      </c>
      <c r="E102" s="21">
        <v>1989</v>
      </c>
      <c r="F102" s="87" t="s">
        <v>369</v>
      </c>
    </row>
    <row r="103" spans="2:6" x14ac:dyDescent="0.2">
      <c r="B103" s="21"/>
      <c r="C103" s="21" t="s">
        <v>192</v>
      </c>
      <c r="D103" t="s">
        <v>216</v>
      </c>
      <c r="E103" s="21">
        <v>1991</v>
      </c>
      <c r="F103" s="87" t="s">
        <v>283</v>
      </c>
    </row>
    <row r="104" spans="2:6" x14ac:dyDescent="0.2">
      <c r="B104" s="21"/>
      <c r="C104" s="21" t="s">
        <v>192</v>
      </c>
      <c r="D104" t="s">
        <v>322</v>
      </c>
      <c r="E104" s="21">
        <v>1991</v>
      </c>
      <c r="F104" s="87" t="s">
        <v>240</v>
      </c>
    </row>
    <row r="105" spans="2:6" x14ac:dyDescent="0.2">
      <c r="B105" s="21"/>
      <c r="C105" s="21" t="s">
        <v>192</v>
      </c>
      <c r="D105" t="s">
        <v>186</v>
      </c>
      <c r="E105" s="21">
        <v>1997</v>
      </c>
      <c r="F105" s="87" t="s">
        <v>240</v>
      </c>
    </row>
    <row r="106" spans="2:6" ht="16.5" x14ac:dyDescent="0.25">
      <c r="B106" s="21"/>
      <c r="C106" s="21" t="s">
        <v>192</v>
      </c>
      <c r="D106" s="101" t="s">
        <v>69</v>
      </c>
      <c r="E106" s="21">
        <v>1999</v>
      </c>
      <c r="F106" s="87" t="s">
        <v>367</v>
      </c>
    </row>
    <row r="107" spans="2:6" x14ac:dyDescent="0.2">
      <c r="B107" s="21"/>
      <c r="C107" s="21" t="s">
        <v>192</v>
      </c>
      <c r="D107" t="s">
        <v>134</v>
      </c>
      <c r="E107" s="21">
        <v>2001</v>
      </c>
      <c r="F107" s="87" t="s">
        <v>352</v>
      </c>
    </row>
    <row r="108" spans="2:6" x14ac:dyDescent="0.2">
      <c r="B108" s="21"/>
      <c r="C108" s="21" t="s">
        <v>192</v>
      </c>
      <c r="D108" t="s">
        <v>132</v>
      </c>
      <c r="E108" s="21">
        <v>2002</v>
      </c>
      <c r="F108" s="87" t="s">
        <v>352</v>
      </c>
    </row>
    <row r="109" spans="2:6" x14ac:dyDescent="0.2">
      <c r="B109" s="21"/>
      <c r="C109" s="21" t="s">
        <v>192</v>
      </c>
      <c r="D109" t="s">
        <v>62</v>
      </c>
      <c r="E109" s="21">
        <v>2002</v>
      </c>
      <c r="F109" s="87" t="s">
        <v>352</v>
      </c>
    </row>
    <row r="110" spans="2:6" x14ac:dyDescent="0.2">
      <c r="B110" s="21"/>
      <c r="C110" s="21" t="s">
        <v>192</v>
      </c>
      <c r="D110" t="s">
        <v>189</v>
      </c>
      <c r="E110" s="21">
        <v>2003</v>
      </c>
      <c r="F110" s="87" t="s">
        <v>259</v>
      </c>
    </row>
    <row r="111" spans="2:6" x14ac:dyDescent="0.2">
      <c r="B111" s="21"/>
      <c r="C111" s="21" t="s">
        <v>192</v>
      </c>
      <c r="D111" t="s">
        <v>342</v>
      </c>
      <c r="E111" s="21">
        <v>2003</v>
      </c>
      <c r="F111" s="87" t="s">
        <v>350</v>
      </c>
    </row>
    <row r="112" spans="2:6" ht="16.5" x14ac:dyDescent="0.25">
      <c r="B112" s="21"/>
      <c r="C112" s="21" t="s">
        <v>192</v>
      </c>
      <c r="D112" s="101" t="s">
        <v>173</v>
      </c>
      <c r="E112" s="21">
        <v>2003</v>
      </c>
      <c r="F112" s="87" t="s">
        <v>365</v>
      </c>
    </row>
    <row r="113" spans="2:6" x14ac:dyDescent="0.2">
      <c r="B113" s="21"/>
      <c r="C113" s="21" t="s">
        <v>192</v>
      </c>
      <c r="D113" t="s">
        <v>24</v>
      </c>
      <c r="E113" s="21">
        <v>2004</v>
      </c>
      <c r="F113" s="87" t="s">
        <v>93</v>
      </c>
    </row>
    <row r="114" spans="2:6" x14ac:dyDescent="0.2">
      <c r="B114" s="21"/>
      <c r="C114" s="21" t="s">
        <v>192</v>
      </c>
      <c r="D114" t="s">
        <v>128</v>
      </c>
      <c r="E114" s="21">
        <v>2004</v>
      </c>
      <c r="F114" s="87" t="s">
        <v>240</v>
      </c>
    </row>
    <row r="115" spans="2:6" x14ac:dyDescent="0.2">
      <c r="B115" s="21"/>
      <c r="C115" s="21" t="s">
        <v>192</v>
      </c>
      <c r="D115" t="s">
        <v>345</v>
      </c>
      <c r="E115" s="21">
        <v>2004</v>
      </c>
      <c r="F115" s="87" t="s">
        <v>350</v>
      </c>
    </row>
    <row r="116" spans="2:6" ht="16.5" x14ac:dyDescent="0.25">
      <c r="B116" s="21"/>
      <c r="C116" s="21" t="s">
        <v>192</v>
      </c>
      <c r="D116" s="101" t="s">
        <v>213</v>
      </c>
      <c r="E116" s="21">
        <v>2004</v>
      </c>
      <c r="F116" s="87" t="s">
        <v>364</v>
      </c>
    </row>
    <row r="117" spans="2:6" x14ac:dyDescent="0.2">
      <c r="B117" s="21"/>
      <c r="C117" s="21" t="s">
        <v>192</v>
      </c>
      <c r="D117" t="s">
        <v>162</v>
      </c>
      <c r="E117" s="21">
        <v>2005</v>
      </c>
      <c r="F117" s="87" t="s">
        <v>257</v>
      </c>
    </row>
    <row r="118" spans="2:6" x14ac:dyDescent="0.2">
      <c r="B118" s="21"/>
      <c r="C118" s="21" t="s">
        <v>192</v>
      </c>
      <c r="D118" t="s">
        <v>88</v>
      </c>
      <c r="E118" s="21">
        <v>2005</v>
      </c>
      <c r="F118" s="87" t="s">
        <v>93</v>
      </c>
    </row>
    <row r="119" spans="2:6" x14ac:dyDescent="0.2">
      <c r="B119" s="21"/>
      <c r="C119" s="21" t="s">
        <v>192</v>
      </c>
      <c r="D119" t="s">
        <v>297</v>
      </c>
      <c r="E119" s="21">
        <v>2005</v>
      </c>
      <c r="F119" s="87" t="s">
        <v>321</v>
      </c>
    </row>
    <row r="120" spans="2:6" x14ac:dyDescent="0.2">
      <c r="B120" s="21"/>
      <c r="C120" s="21" t="s">
        <v>192</v>
      </c>
      <c r="D120" t="s">
        <v>306</v>
      </c>
      <c r="E120" s="21">
        <v>2005</v>
      </c>
      <c r="F120" s="87" t="s">
        <v>321</v>
      </c>
    </row>
    <row r="121" spans="2:6" x14ac:dyDescent="0.2">
      <c r="B121" s="21"/>
      <c r="C121" s="21" t="s">
        <v>192</v>
      </c>
      <c r="D121" t="s">
        <v>81</v>
      </c>
      <c r="E121" s="21">
        <v>2005</v>
      </c>
      <c r="F121" s="87" t="s">
        <v>240</v>
      </c>
    </row>
    <row r="122" spans="2:6" x14ac:dyDescent="0.2">
      <c r="B122" s="21"/>
      <c r="C122" s="21" t="s">
        <v>192</v>
      </c>
      <c r="D122" t="s">
        <v>325</v>
      </c>
      <c r="E122" s="21">
        <v>2005</v>
      </c>
      <c r="F122" s="87" t="s">
        <v>326</v>
      </c>
    </row>
    <row r="123" spans="2:6" x14ac:dyDescent="0.2">
      <c r="B123" s="21"/>
      <c r="C123" s="21" t="s">
        <v>192</v>
      </c>
      <c r="D123" t="s">
        <v>327</v>
      </c>
      <c r="E123" s="21">
        <v>2005</v>
      </c>
      <c r="F123" s="87" t="s">
        <v>326</v>
      </c>
    </row>
    <row r="124" spans="2:6" x14ac:dyDescent="0.2">
      <c r="B124" s="21"/>
      <c r="C124" s="21" t="s">
        <v>192</v>
      </c>
      <c r="D124" t="s">
        <v>346</v>
      </c>
      <c r="E124" s="21">
        <v>2005</v>
      </c>
      <c r="F124" s="87" t="s">
        <v>350</v>
      </c>
    </row>
    <row r="125" spans="2:6" x14ac:dyDescent="0.2">
      <c r="B125" s="21"/>
      <c r="C125" s="21" t="s">
        <v>192</v>
      </c>
      <c r="D125" t="s">
        <v>349</v>
      </c>
      <c r="E125" s="21">
        <v>2005</v>
      </c>
      <c r="F125" s="87" t="s">
        <v>350</v>
      </c>
    </row>
    <row r="126" spans="2:6" x14ac:dyDescent="0.2">
      <c r="B126" s="21"/>
      <c r="C126" s="21" t="s">
        <v>192</v>
      </c>
      <c r="D126" t="s">
        <v>45</v>
      </c>
      <c r="E126" s="21">
        <v>2005</v>
      </c>
      <c r="F126" s="87" t="s">
        <v>350</v>
      </c>
    </row>
    <row r="127" spans="2:6" x14ac:dyDescent="0.2">
      <c r="B127" s="21"/>
      <c r="C127" s="21" t="s">
        <v>192</v>
      </c>
      <c r="D127" t="s">
        <v>129</v>
      </c>
      <c r="E127" s="21">
        <v>2005</v>
      </c>
      <c r="F127" s="87" t="s">
        <v>352</v>
      </c>
    </row>
    <row r="128" spans="2:6" x14ac:dyDescent="0.2">
      <c r="B128" s="21"/>
      <c r="C128" s="21" t="s">
        <v>192</v>
      </c>
      <c r="D128" t="s">
        <v>61</v>
      </c>
      <c r="E128" s="21">
        <v>2005</v>
      </c>
      <c r="F128" s="87" t="s">
        <v>352</v>
      </c>
    </row>
    <row r="129" spans="2:6" ht="16.5" x14ac:dyDescent="0.25">
      <c r="B129" s="21"/>
      <c r="C129" s="21" t="s">
        <v>192</v>
      </c>
      <c r="D129" s="101" t="s">
        <v>57</v>
      </c>
      <c r="E129" s="21">
        <v>2005</v>
      </c>
      <c r="F129" s="87" t="s">
        <v>360</v>
      </c>
    </row>
    <row r="130" spans="2:6" ht="16.5" x14ac:dyDescent="0.25">
      <c r="B130" s="21"/>
      <c r="C130" s="21" t="s">
        <v>192</v>
      </c>
      <c r="D130" s="101" t="s">
        <v>56</v>
      </c>
      <c r="E130" s="21">
        <v>2005</v>
      </c>
      <c r="F130" s="87" t="s">
        <v>363</v>
      </c>
    </row>
    <row r="131" spans="2:6" ht="16.5" x14ac:dyDescent="0.25">
      <c r="B131" s="21"/>
      <c r="C131" s="21" t="s">
        <v>192</v>
      </c>
      <c r="D131" s="101" t="s">
        <v>55</v>
      </c>
      <c r="E131" s="21">
        <v>2005</v>
      </c>
      <c r="F131" s="87" t="s">
        <v>360</v>
      </c>
    </row>
    <row r="132" spans="2:6" x14ac:dyDescent="0.2">
      <c r="B132" s="21"/>
      <c r="C132" s="21" t="s">
        <v>192</v>
      </c>
      <c r="D132" t="s">
        <v>165</v>
      </c>
      <c r="E132" s="21">
        <v>2006</v>
      </c>
      <c r="F132" s="87" t="s">
        <v>258</v>
      </c>
    </row>
    <row r="133" spans="2:6" x14ac:dyDescent="0.2">
      <c r="B133" s="21"/>
      <c r="C133" s="21" t="s">
        <v>192</v>
      </c>
      <c r="D133" t="s">
        <v>260</v>
      </c>
      <c r="E133" s="21">
        <v>2006</v>
      </c>
      <c r="F133" s="87" t="s">
        <v>278</v>
      </c>
    </row>
    <row r="134" spans="2:6" x14ac:dyDescent="0.2">
      <c r="B134" s="21"/>
      <c r="C134" s="21" t="s">
        <v>192</v>
      </c>
      <c r="D134" t="s">
        <v>285</v>
      </c>
      <c r="E134" s="21">
        <v>2006</v>
      </c>
      <c r="F134" s="87" t="s">
        <v>93</v>
      </c>
    </row>
    <row r="135" spans="2:6" x14ac:dyDescent="0.2">
      <c r="B135" s="21"/>
      <c r="C135" s="21" t="s">
        <v>192</v>
      </c>
      <c r="D135" t="s">
        <v>298</v>
      </c>
      <c r="E135" s="21">
        <v>2006</v>
      </c>
      <c r="F135" s="87" t="s">
        <v>321</v>
      </c>
    </row>
    <row r="136" spans="2:6" x14ac:dyDescent="0.2">
      <c r="B136" s="21"/>
      <c r="C136" s="21" t="s">
        <v>192</v>
      </c>
      <c r="D136" t="s">
        <v>308</v>
      </c>
      <c r="E136" s="21">
        <v>2006</v>
      </c>
      <c r="F136" s="87" t="s">
        <v>321</v>
      </c>
    </row>
    <row r="137" spans="2:6" x14ac:dyDescent="0.2">
      <c r="B137" s="21"/>
      <c r="C137" s="21" t="s">
        <v>192</v>
      </c>
      <c r="D137" t="s">
        <v>309</v>
      </c>
      <c r="E137" s="21">
        <v>2006</v>
      </c>
      <c r="F137" s="87" t="s">
        <v>321</v>
      </c>
    </row>
    <row r="138" spans="2:6" x14ac:dyDescent="0.2">
      <c r="B138" s="21"/>
      <c r="C138" s="21" t="s">
        <v>192</v>
      </c>
      <c r="D138" t="s">
        <v>182</v>
      </c>
      <c r="E138" s="21">
        <v>2006</v>
      </c>
      <c r="F138" s="87" t="s">
        <v>244</v>
      </c>
    </row>
    <row r="139" spans="2:6" x14ac:dyDescent="0.2">
      <c r="B139" s="21"/>
      <c r="C139" s="21" t="s">
        <v>192</v>
      </c>
      <c r="D139" t="s">
        <v>324</v>
      </c>
      <c r="E139" s="21">
        <v>2006</v>
      </c>
      <c r="F139" s="87" t="s">
        <v>244</v>
      </c>
    </row>
    <row r="140" spans="2:6" x14ac:dyDescent="0.2">
      <c r="B140" s="21"/>
      <c r="C140" s="21" t="s">
        <v>192</v>
      </c>
      <c r="D140" t="s">
        <v>337</v>
      </c>
      <c r="E140" s="21">
        <v>2006</v>
      </c>
      <c r="F140" s="87" t="s">
        <v>350</v>
      </c>
    </row>
    <row r="141" spans="2:6" x14ac:dyDescent="0.2">
      <c r="B141" s="21"/>
      <c r="C141" s="21" t="s">
        <v>192</v>
      </c>
      <c r="D141" t="s">
        <v>343</v>
      </c>
      <c r="E141" s="21">
        <v>2006</v>
      </c>
      <c r="F141" s="87" t="s">
        <v>350</v>
      </c>
    </row>
    <row r="142" spans="2:6" ht="16.5" x14ac:dyDescent="0.25">
      <c r="B142" s="21"/>
      <c r="C142" s="21" t="s">
        <v>192</v>
      </c>
      <c r="D142" s="101" t="s">
        <v>179</v>
      </c>
      <c r="E142" s="21">
        <v>2006</v>
      </c>
      <c r="F142" s="87" t="s">
        <v>368</v>
      </c>
    </row>
    <row r="143" spans="2:6" ht="16.5" x14ac:dyDescent="0.25">
      <c r="B143" s="21"/>
      <c r="C143" s="21" t="s">
        <v>192</v>
      </c>
      <c r="D143" s="101" t="s">
        <v>180</v>
      </c>
      <c r="E143" s="21">
        <v>2006</v>
      </c>
      <c r="F143" s="87" t="s">
        <v>368</v>
      </c>
    </row>
    <row r="144" spans="2:6" x14ac:dyDescent="0.2">
      <c r="B144" s="21"/>
      <c r="C144" s="21" t="s">
        <v>192</v>
      </c>
      <c r="D144" t="s">
        <v>252</v>
      </c>
      <c r="E144" s="21">
        <v>2007</v>
      </c>
      <c r="F144" s="87" t="s">
        <v>257</v>
      </c>
    </row>
    <row r="145" spans="2:6" x14ac:dyDescent="0.2">
      <c r="B145" s="21"/>
      <c r="C145" s="21" t="s">
        <v>192</v>
      </c>
      <c r="D145" t="s">
        <v>166</v>
      </c>
      <c r="E145" s="21">
        <v>2007</v>
      </c>
      <c r="F145" s="87" t="s">
        <v>258</v>
      </c>
    </row>
    <row r="146" spans="2:6" x14ac:dyDescent="0.2">
      <c r="B146" s="21"/>
      <c r="C146" s="21" t="s">
        <v>192</v>
      </c>
      <c r="D146" t="s">
        <v>168</v>
      </c>
      <c r="E146" s="21">
        <v>2007</v>
      </c>
      <c r="F146" s="87" t="s">
        <v>258</v>
      </c>
    </row>
    <row r="147" spans="2:6" x14ac:dyDescent="0.2">
      <c r="B147" s="21"/>
      <c r="C147" s="21" t="s">
        <v>192</v>
      </c>
      <c r="D147" t="s">
        <v>284</v>
      </c>
      <c r="E147" s="21">
        <v>2007</v>
      </c>
      <c r="F147" s="87" t="s">
        <v>283</v>
      </c>
    </row>
    <row r="148" spans="2:6" x14ac:dyDescent="0.2">
      <c r="B148" s="21"/>
      <c r="C148" s="21" t="s">
        <v>192</v>
      </c>
      <c r="D148" t="s">
        <v>286</v>
      </c>
      <c r="E148" s="21">
        <v>2007</v>
      </c>
      <c r="F148" s="87" t="s">
        <v>93</v>
      </c>
    </row>
    <row r="149" spans="2:6" x14ac:dyDescent="0.2">
      <c r="B149" s="21"/>
      <c r="C149" s="21" t="s">
        <v>192</v>
      </c>
      <c r="D149" t="s">
        <v>299</v>
      </c>
      <c r="E149" s="21">
        <v>2007</v>
      </c>
      <c r="F149" s="87" t="s">
        <v>321</v>
      </c>
    </row>
    <row r="150" spans="2:6" x14ac:dyDescent="0.2">
      <c r="B150" s="21"/>
      <c r="C150" s="21" t="s">
        <v>192</v>
      </c>
      <c r="D150" t="s">
        <v>319</v>
      </c>
      <c r="E150" s="21">
        <v>2007</v>
      </c>
      <c r="F150" s="87" t="s">
        <v>321</v>
      </c>
    </row>
    <row r="151" spans="2:6" x14ac:dyDescent="0.2">
      <c r="B151" s="21"/>
      <c r="C151" s="21" t="s">
        <v>192</v>
      </c>
      <c r="D151" t="s">
        <v>80</v>
      </c>
      <c r="E151" s="21">
        <v>2007</v>
      </c>
      <c r="F151" s="87" t="s">
        <v>240</v>
      </c>
    </row>
    <row r="152" spans="2:6" x14ac:dyDescent="0.2">
      <c r="B152" s="21"/>
      <c r="C152" s="21" t="s">
        <v>192</v>
      </c>
      <c r="D152" t="s">
        <v>344</v>
      </c>
      <c r="E152" s="21">
        <v>2007</v>
      </c>
      <c r="F152" s="87" t="s">
        <v>350</v>
      </c>
    </row>
    <row r="153" spans="2:6" x14ac:dyDescent="0.2">
      <c r="B153" s="21"/>
      <c r="C153" s="21" t="s">
        <v>192</v>
      </c>
      <c r="D153" t="s">
        <v>191</v>
      </c>
      <c r="E153" s="21">
        <v>2007</v>
      </c>
      <c r="F153" s="87" t="s">
        <v>350</v>
      </c>
    </row>
    <row r="154" spans="2:6" x14ac:dyDescent="0.2">
      <c r="B154" s="21"/>
      <c r="C154" s="21" t="s">
        <v>192</v>
      </c>
      <c r="D154" t="s">
        <v>348</v>
      </c>
      <c r="E154" s="21">
        <v>2007</v>
      </c>
      <c r="F154" s="87" t="s">
        <v>350</v>
      </c>
    </row>
    <row r="155" spans="2:6" x14ac:dyDescent="0.2">
      <c r="B155" s="21"/>
      <c r="C155" s="21" t="s">
        <v>192</v>
      </c>
      <c r="D155" t="s">
        <v>74</v>
      </c>
      <c r="E155" s="21">
        <v>2007</v>
      </c>
      <c r="F155" s="87" t="s">
        <v>352</v>
      </c>
    </row>
    <row r="156" spans="2:6" ht="16.5" x14ac:dyDescent="0.25">
      <c r="B156" s="21"/>
      <c r="C156" s="21" t="s">
        <v>192</v>
      </c>
      <c r="D156" s="101" t="s">
        <v>172</v>
      </c>
      <c r="E156" s="21">
        <v>2007</v>
      </c>
      <c r="F156" s="87" t="s">
        <v>365</v>
      </c>
    </row>
    <row r="157" spans="2:6" ht="16.5" x14ac:dyDescent="0.25">
      <c r="B157" s="21"/>
      <c r="C157" s="21" t="s">
        <v>192</v>
      </c>
      <c r="D157" s="101" t="s">
        <v>52</v>
      </c>
      <c r="E157" s="21">
        <v>2007</v>
      </c>
      <c r="F157" s="87" t="s">
        <v>360</v>
      </c>
    </row>
    <row r="158" spans="2:6" ht="16.5" x14ac:dyDescent="0.25">
      <c r="B158" s="21"/>
      <c r="C158" s="21" t="s">
        <v>192</v>
      </c>
      <c r="D158" s="101" t="s">
        <v>371</v>
      </c>
      <c r="E158" s="21">
        <v>2007</v>
      </c>
      <c r="F158" s="87" t="s">
        <v>378</v>
      </c>
    </row>
    <row r="159" spans="2:6" x14ac:dyDescent="0.2">
      <c r="B159" s="21"/>
      <c r="C159" s="21" t="s">
        <v>192</v>
      </c>
      <c r="D159" t="s">
        <v>254</v>
      </c>
      <c r="E159" s="21">
        <v>2008</v>
      </c>
      <c r="F159" s="87" t="s">
        <v>257</v>
      </c>
    </row>
    <row r="160" spans="2:6" x14ac:dyDescent="0.2">
      <c r="B160" s="21"/>
      <c r="C160" s="21" t="s">
        <v>192</v>
      </c>
      <c r="D160" t="s">
        <v>218</v>
      </c>
      <c r="E160" s="21">
        <v>2008</v>
      </c>
      <c r="F160" s="87" t="s">
        <v>283</v>
      </c>
    </row>
    <row r="161" spans="2:6" x14ac:dyDescent="0.2">
      <c r="B161" s="21"/>
      <c r="C161" s="21" t="s">
        <v>192</v>
      </c>
      <c r="D161" t="s">
        <v>287</v>
      </c>
      <c r="E161" s="21">
        <v>2008</v>
      </c>
      <c r="F161" s="87" t="s">
        <v>93</v>
      </c>
    </row>
    <row r="162" spans="2:6" x14ac:dyDescent="0.2">
      <c r="B162" s="21"/>
      <c r="C162" s="21" t="s">
        <v>192</v>
      </c>
      <c r="D162" t="s">
        <v>289</v>
      </c>
      <c r="E162" s="21">
        <v>2008</v>
      </c>
      <c r="F162" s="87" t="s">
        <v>93</v>
      </c>
    </row>
    <row r="163" spans="2:6" x14ac:dyDescent="0.2">
      <c r="B163" s="21"/>
      <c r="C163" s="21" t="s">
        <v>192</v>
      </c>
      <c r="D163" t="s">
        <v>290</v>
      </c>
      <c r="E163" s="21">
        <v>2008</v>
      </c>
      <c r="F163" s="87" t="s">
        <v>93</v>
      </c>
    </row>
    <row r="164" spans="2:6" x14ac:dyDescent="0.2">
      <c r="B164" s="21"/>
      <c r="C164" s="21" t="s">
        <v>192</v>
      </c>
      <c r="D164" t="s">
        <v>300</v>
      </c>
      <c r="E164" s="21">
        <v>2008</v>
      </c>
      <c r="F164" s="87" t="s">
        <v>321</v>
      </c>
    </row>
    <row r="165" spans="2:6" x14ac:dyDescent="0.2">
      <c r="B165" s="21"/>
      <c r="C165" s="21" t="s">
        <v>192</v>
      </c>
      <c r="D165" t="s">
        <v>320</v>
      </c>
      <c r="E165" s="21">
        <v>2008</v>
      </c>
      <c r="F165" s="87" t="s">
        <v>321</v>
      </c>
    </row>
    <row r="166" spans="2:6" x14ac:dyDescent="0.2">
      <c r="B166" s="21"/>
      <c r="C166" s="21" t="s">
        <v>192</v>
      </c>
      <c r="D166" t="s">
        <v>341</v>
      </c>
      <c r="E166" s="21">
        <v>2008</v>
      </c>
      <c r="F166" s="87" t="s">
        <v>350</v>
      </c>
    </row>
    <row r="167" spans="2:6" ht="16.5" x14ac:dyDescent="0.25">
      <c r="B167" s="21"/>
      <c r="C167" s="21" t="s">
        <v>192</v>
      </c>
      <c r="D167" s="101" t="s">
        <v>214</v>
      </c>
      <c r="E167" s="21">
        <v>2008</v>
      </c>
      <c r="F167" s="87" t="s">
        <v>360</v>
      </c>
    </row>
    <row r="168" spans="2:6" ht="16.5" x14ac:dyDescent="0.25">
      <c r="B168" s="21"/>
      <c r="C168" s="21" t="s">
        <v>192</v>
      </c>
      <c r="D168" s="101" t="s">
        <v>372</v>
      </c>
      <c r="E168" s="21">
        <v>2008</v>
      </c>
      <c r="F168" s="87" t="s">
        <v>378</v>
      </c>
    </row>
    <row r="169" spans="2:6" ht="16.5" x14ac:dyDescent="0.25">
      <c r="B169" s="21"/>
      <c r="C169" s="21" t="s">
        <v>192</v>
      </c>
      <c r="D169" s="101" t="s">
        <v>373</v>
      </c>
      <c r="E169" s="21">
        <v>2008</v>
      </c>
      <c r="F169" s="87" t="s">
        <v>378</v>
      </c>
    </row>
    <row r="170" spans="2:6" ht="16.5" x14ac:dyDescent="0.25">
      <c r="B170" s="21"/>
      <c r="C170" s="21" t="s">
        <v>192</v>
      </c>
      <c r="D170" s="101" t="s">
        <v>374</v>
      </c>
      <c r="E170" s="21">
        <v>2008</v>
      </c>
      <c r="F170" s="87" t="s">
        <v>378</v>
      </c>
    </row>
    <row r="171" spans="2:6" ht="16.5" x14ac:dyDescent="0.25">
      <c r="B171" s="21"/>
      <c r="C171" s="21" t="s">
        <v>192</v>
      </c>
      <c r="D171" s="101" t="s">
        <v>377</v>
      </c>
      <c r="E171" s="21">
        <v>2008</v>
      </c>
      <c r="F171" s="87" t="s">
        <v>378</v>
      </c>
    </row>
    <row r="172" spans="2:6" ht="16.5" x14ac:dyDescent="0.25">
      <c r="B172" s="21"/>
      <c r="C172" s="21" t="s">
        <v>192</v>
      </c>
      <c r="D172" s="101" t="s">
        <v>111</v>
      </c>
      <c r="E172" s="21">
        <v>2008</v>
      </c>
      <c r="F172" s="87" t="s">
        <v>382</v>
      </c>
    </row>
    <row r="173" spans="2:6" x14ac:dyDescent="0.2">
      <c r="B173" s="21"/>
      <c r="C173" s="21" t="s">
        <v>192</v>
      </c>
      <c r="D173" t="s">
        <v>275</v>
      </c>
      <c r="E173" s="21">
        <v>2009</v>
      </c>
      <c r="F173" s="87" t="s">
        <v>278</v>
      </c>
    </row>
    <row r="174" spans="2:6" x14ac:dyDescent="0.2">
      <c r="B174" s="21"/>
      <c r="C174" s="21" t="s">
        <v>192</v>
      </c>
      <c r="D174" t="s">
        <v>314</v>
      </c>
      <c r="E174" s="21">
        <v>2009</v>
      </c>
      <c r="F174" s="87" t="s">
        <v>321</v>
      </c>
    </row>
    <row r="175" spans="2:6" x14ac:dyDescent="0.2">
      <c r="B175" s="21"/>
      <c r="C175" s="21" t="s">
        <v>192</v>
      </c>
      <c r="D175" t="s">
        <v>125</v>
      </c>
      <c r="E175" s="21">
        <v>2009</v>
      </c>
      <c r="F175" s="87" t="s">
        <v>240</v>
      </c>
    </row>
    <row r="176" spans="2:6" x14ac:dyDescent="0.2">
      <c r="B176" s="21"/>
      <c r="C176" s="21" t="s">
        <v>192</v>
      </c>
      <c r="D176" t="s">
        <v>219</v>
      </c>
      <c r="E176" s="21">
        <v>2009</v>
      </c>
      <c r="F176" s="87" t="s">
        <v>240</v>
      </c>
    </row>
    <row r="177" spans="2:6" x14ac:dyDescent="0.2">
      <c r="B177" s="21"/>
      <c r="C177" s="21" t="s">
        <v>192</v>
      </c>
      <c r="D177" t="s">
        <v>195</v>
      </c>
      <c r="E177" s="21">
        <v>2009</v>
      </c>
      <c r="F177" s="87" t="s">
        <v>352</v>
      </c>
    </row>
    <row r="178" spans="2:6" ht="16.5" x14ac:dyDescent="0.25">
      <c r="B178" s="21"/>
      <c r="C178" s="21" t="s">
        <v>192</v>
      </c>
      <c r="D178" s="101" t="s">
        <v>379</v>
      </c>
      <c r="E178" s="21">
        <v>2009</v>
      </c>
      <c r="F178" s="87" t="s">
        <v>382</v>
      </c>
    </row>
    <row r="179" spans="2:6" x14ac:dyDescent="0.2">
      <c r="B179" s="21"/>
      <c r="C179" s="21" t="s">
        <v>192</v>
      </c>
      <c r="D179" t="s">
        <v>248</v>
      </c>
      <c r="E179" s="21">
        <v>2010</v>
      </c>
      <c r="F179" s="87" t="s">
        <v>258</v>
      </c>
    </row>
    <row r="180" spans="2:6" x14ac:dyDescent="0.2">
      <c r="B180" s="21"/>
      <c r="C180" s="21" t="s">
        <v>192</v>
      </c>
      <c r="D180" t="s">
        <v>271</v>
      </c>
      <c r="E180" s="21">
        <v>2010</v>
      </c>
      <c r="F180" s="87" t="s">
        <v>278</v>
      </c>
    </row>
    <row r="181" spans="2:6" x14ac:dyDescent="0.2">
      <c r="B181" s="21"/>
      <c r="C181" s="21" t="s">
        <v>192</v>
      </c>
      <c r="D181" t="s">
        <v>272</v>
      </c>
      <c r="E181" s="21">
        <v>2010</v>
      </c>
      <c r="F181" s="87" t="s">
        <v>278</v>
      </c>
    </row>
    <row r="182" spans="2:6" x14ac:dyDescent="0.2">
      <c r="B182" s="21"/>
      <c r="C182" s="21" t="s">
        <v>192</v>
      </c>
      <c r="D182" t="s">
        <v>310</v>
      </c>
      <c r="E182" s="21">
        <v>2010</v>
      </c>
      <c r="F182" s="87" t="s">
        <v>321</v>
      </c>
    </row>
    <row r="183" spans="2:6" x14ac:dyDescent="0.2">
      <c r="B183" s="21"/>
      <c r="C183" s="21" t="s">
        <v>192</v>
      </c>
      <c r="D183" t="s">
        <v>312</v>
      </c>
      <c r="E183" s="21">
        <v>2010</v>
      </c>
      <c r="F183" s="87" t="s">
        <v>321</v>
      </c>
    </row>
    <row r="184" spans="2:6" x14ac:dyDescent="0.2">
      <c r="B184" s="21"/>
      <c r="C184" s="21" t="s">
        <v>192</v>
      </c>
      <c r="D184" t="s">
        <v>188</v>
      </c>
      <c r="E184" s="21">
        <v>2010</v>
      </c>
      <c r="F184" s="87" t="s">
        <v>240</v>
      </c>
    </row>
    <row r="185" spans="2:6" x14ac:dyDescent="0.2">
      <c r="B185" s="21"/>
      <c r="C185" s="21" t="s">
        <v>192</v>
      </c>
      <c r="D185" t="s">
        <v>135</v>
      </c>
      <c r="E185" s="21">
        <v>2010</v>
      </c>
      <c r="F185" s="87" t="s">
        <v>352</v>
      </c>
    </row>
    <row r="186" spans="2:6" x14ac:dyDescent="0.2">
      <c r="B186" s="21"/>
      <c r="C186" s="21" t="s">
        <v>192</v>
      </c>
      <c r="D186" t="s">
        <v>194</v>
      </c>
      <c r="E186" s="21">
        <v>2010</v>
      </c>
      <c r="F186" s="87" t="s">
        <v>352</v>
      </c>
    </row>
    <row r="187" spans="2:6" x14ac:dyDescent="0.2">
      <c r="B187" s="21"/>
      <c r="C187" s="21" t="s">
        <v>192</v>
      </c>
      <c r="D187" t="s">
        <v>211</v>
      </c>
      <c r="E187" s="21">
        <v>2010</v>
      </c>
      <c r="F187" s="87" t="s">
        <v>352</v>
      </c>
    </row>
    <row r="188" spans="2:6" x14ac:dyDescent="0.2">
      <c r="B188" s="21"/>
      <c r="C188" s="21" t="s">
        <v>192</v>
      </c>
      <c r="D188" t="s">
        <v>75</v>
      </c>
      <c r="E188" s="21">
        <v>2010</v>
      </c>
      <c r="F188" s="87" t="s">
        <v>352</v>
      </c>
    </row>
    <row r="189" spans="2:6" ht="16.5" x14ac:dyDescent="0.25">
      <c r="B189" s="21"/>
      <c r="C189" s="21" t="s">
        <v>192</v>
      </c>
      <c r="D189" s="101" t="s">
        <v>184</v>
      </c>
      <c r="E189" s="21">
        <v>2010</v>
      </c>
      <c r="F189" s="87" t="s">
        <v>365</v>
      </c>
    </row>
    <row r="190" spans="2:6" ht="16.5" x14ac:dyDescent="0.25">
      <c r="B190" s="21"/>
      <c r="C190" s="21" t="s">
        <v>192</v>
      </c>
      <c r="D190" s="101" t="s">
        <v>375</v>
      </c>
      <c r="E190" s="21">
        <v>2010</v>
      </c>
      <c r="F190" s="87" t="s">
        <v>378</v>
      </c>
    </row>
    <row r="191" spans="2:6" ht="16.5" x14ac:dyDescent="0.25">
      <c r="B191" s="21"/>
      <c r="C191" s="21" t="s">
        <v>192</v>
      </c>
      <c r="D191" s="101" t="s">
        <v>380</v>
      </c>
      <c r="E191" s="21">
        <v>2010</v>
      </c>
      <c r="F191" s="87" t="s">
        <v>382</v>
      </c>
    </row>
    <row r="192" spans="2:6" ht="16.5" x14ac:dyDescent="0.25">
      <c r="B192" s="21"/>
      <c r="C192" s="21" t="s">
        <v>192</v>
      </c>
      <c r="D192" s="101" t="s">
        <v>381</v>
      </c>
      <c r="E192" s="21">
        <v>2010</v>
      </c>
      <c r="F192" s="87" t="s">
        <v>382</v>
      </c>
    </row>
    <row r="193" spans="2:6" x14ac:dyDescent="0.2">
      <c r="B193" s="21"/>
      <c r="C193" s="21" t="s">
        <v>192</v>
      </c>
      <c r="D193" t="s">
        <v>269</v>
      </c>
      <c r="E193" s="21">
        <v>2011</v>
      </c>
      <c r="F193" s="87" t="s">
        <v>278</v>
      </c>
    </row>
    <row r="194" spans="2:6" x14ac:dyDescent="0.2">
      <c r="B194" s="21"/>
      <c r="C194" s="21" t="s">
        <v>192</v>
      </c>
      <c r="D194" t="s">
        <v>270</v>
      </c>
      <c r="E194" s="21">
        <v>2011</v>
      </c>
      <c r="F194" s="87" t="s">
        <v>278</v>
      </c>
    </row>
    <row r="195" spans="2:6" x14ac:dyDescent="0.2">
      <c r="B195" s="21"/>
      <c r="C195" s="21" t="s">
        <v>192</v>
      </c>
      <c r="D195" t="s">
        <v>273</v>
      </c>
      <c r="E195" s="21">
        <v>2011</v>
      </c>
      <c r="F195" s="87" t="s">
        <v>278</v>
      </c>
    </row>
    <row r="196" spans="2:6" x14ac:dyDescent="0.2">
      <c r="B196" s="21"/>
      <c r="C196" s="21" t="s">
        <v>192</v>
      </c>
      <c r="D196" t="s">
        <v>291</v>
      </c>
      <c r="E196" s="21">
        <v>2011</v>
      </c>
      <c r="F196" s="87" t="s">
        <v>93</v>
      </c>
    </row>
    <row r="197" spans="2:6" x14ac:dyDescent="0.2">
      <c r="B197" s="21"/>
      <c r="C197" s="21" t="s">
        <v>192</v>
      </c>
      <c r="D197" t="s">
        <v>315</v>
      </c>
      <c r="E197" s="21">
        <v>2011</v>
      </c>
      <c r="F197" s="87" t="s">
        <v>321</v>
      </c>
    </row>
    <row r="198" spans="2:6" x14ac:dyDescent="0.2">
      <c r="B198" s="21"/>
      <c r="C198" s="21" t="s">
        <v>192</v>
      </c>
      <c r="D198" t="s">
        <v>317</v>
      </c>
      <c r="E198" s="21">
        <v>2011</v>
      </c>
      <c r="F198" s="87" t="s">
        <v>321</v>
      </c>
    </row>
    <row r="199" spans="2:6" x14ac:dyDescent="0.2">
      <c r="B199" s="21"/>
      <c r="C199" s="21" t="s">
        <v>192</v>
      </c>
      <c r="D199" t="s">
        <v>84</v>
      </c>
      <c r="E199" s="21">
        <v>2011</v>
      </c>
      <c r="F199" s="87" t="s">
        <v>240</v>
      </c>
    </row>
    <row r="200" spans="2:6" x14ac:dyDescent="0.2">
      <c r="B200" s="21"/>
      <c r="C200" s="21" t="s">
        <v>192</v>
      </c>
      <c r="D200" t="s">
        <v>220</v>
      </c>
      <c r="E200" s="21">
        <v>2011</v>
      </c>
      <c r="F200" s="87" t="s">
        <v>240</v>
      </c>
    </row>
    <row r="201" spans="2:6" x14ac:dyDescent="0.2">
      <c r="B201" s="21"/>
      <c r="C201" s="21" t="s">
        <v>192</v>
      </c>
      <c r="D201" t="s">
        <v>328</v>
      </c>
      <c r="E201" s="21">
        <v>2011</v>
      </c>
      <c r="F201" s="87" t="s">
        <v>350</v>
      </c>
    </row>
    <row r="202" spans="2:6" ht="16.5" x14ac:dyDescent="0.25">
      <c r="B202" s="21"/>
      <c r="C202" s="21" t="s">
        <v>192</v>
      </c>
      <c r="D202" s="101" t="s">
        <v>215</v>
      </c>
      <c r="E202" s="21">
        <v>2011</v>
      </c>
      <c r="F202" s="87" t="s">
        <v>365</v>
      </c>
    </row>
    <row r="203" spans="2:6" x14ac:dyDescent="0.2">
      <c r="B203" s="21"/>
      <c r="C203" s="21" t="s">
        <v>192</v>
      </c>
      <c r="D203" t="s">
        <v>292</v>
      </c>
      <c r="E203" s="21">
        <v>2012</v>
      </c>
      <c r="F203" s="87" t="s">
        <v>93</v>
      </c>
    </row>
    <row r="204" spans="2:6" x14ac:dyDescent="0.2">
      <c r="B204" s="21"/>
      <c r="C204" s="21" t="s">
        <v>192</v>
      </c>
      <c r="D204" t="s">
        <v>316</v>
      </c>
      <c r="E204" s="21">
        <v>2012</v>
      </c>
      <c r="F204" s="87" t="s">
        <v>321</v>
      </c>
    </row>
    <row r="205" spans="2:6" ht="16.5" x14ac:dyDescent="0.25">
      <c r="B205" s="21"/>
      <c r="C205" s="21" t="s">
        <v>192</v>
      </c>
      <c r="D205" s="101" t="s">
        <v>376</v>
      </c>
      <c r="E205" s="21">
        <v>2012</v>
      </c>
      <c r="F205" s="87" t="s">
        <v>378</v>
      </c>
    </row>
    <row r="206" spans="2:6" x14ac:dyDescent="0.2">
      <c r="B206" s="21"/>
      <c r="C206" s="21" t="s">
        <v>192</v>
      </c>
      <c r="D206" t="s">
        <v>276</v>
      </c>
      <c r="E206" s="21">
        <v>2013</v>
      </c>
      <c r="F206" s="87" t="s">
        <v>278</v>
      </c>
    </row>
    <row r="207" spans="2:6" x14ac:dyDescent="0.2">
      <c r="B207" s="21"/>
      <c r="C207" s="21" t="s">
        <v>192</v>
      </c>
      <c r="D207" t="s">
        <v>296</v>
      </c>
      <c r="E207" s="21">
        <v>2013</v>
      </c>
      <c r="F207" s="87" t="s">
        <v>93</v>
      </c>
    </row>
    <row r="208" spans="2:6" x14ac:dyDescent="0.2">
      <c r="B208" s="21"/>
      <c r="C208" s="21" t="s">
        <v>192</v>
      </c>
      <c r="D208" t="s">
        <v>330</v>
      </c>
      <c r="E208" s="21">
        <v>2013</v>
      </c>
      <c r="F208" s="87" t="s">
        <v>350</v>
      </c>
    </row>
    <row r="209" spans="2:6" x14ac:dyDescent="0.2">
      <c r="B209" s="21"/>
      <c r="C209" s="21" t="s">
        <v>192</v>
      </c>
      <c r="D209" t="s">
        <v>334</v>
      </c>
      <c r="E209" s="21">
        <v>2013</v>
      </c>
      <c r="F209" s="87" t="s">
        <v>350</v>
      </c>
    </row>
    <row r="210" spans="2:6" x14ac:dyDescent="0.2">
      <c r="B210" s="21"/>
      <c r="C210" s="21" t="s">
        <v>192</v>
      </c>
      <c r="D210" t="s">
        <v>336</v>
      </c>
      <c r="E210" s="21">
        <v>2013</v>
      </c>
      <c r="F210" s="87" t="s">
        <v>350</v>
      </c>
    </row>
    <row r="211" spans="2:6" x14ac:dyDescent="0.2">
      <c r="B211" s="21"/>
      <c r="C211" s="21" t="s">
        <v>192</v>
      </c>
      <c r="D211" t="s">
        <v>181</v>
      </c>
      <c r="E211" s="21">
        <v>2014</v>
      </c>
      <c r="F211" s="87" t="s">
        <v>93</v>
      </c>
    </row>
    <row r="212" spans="2:6" x14ac:dyDescent="0.2">
      <c r="E212" s="21"/>
    </row>
    <row r="213" spans="2:6" x14ac:dyDescent="0.2">
      <c r="B213" s="21"/>
      <c r="C213" s="21"/>
      <c r="E213" s="21"/>
    </row>
    <row r="214" spans="2:6" x14ac:dyDescent="0.2">
      <c r="B214" s="21"/>
      <c r="C214" s="21"/>
      <c r="E214" s="21"/>
    </row>
    <row r="215" spans="2:6" x14ac:dyDescent="0.2">
      <c r="B215" s="21"/>
      <c r="C215" s="21"/>
      <c r="E215" s="21"/>
    </row>
    <row r="216" spans="2:6" x14ac:dyDescent="0.2">
      <c r="E216" s="21"/>
    </row>
  </sheetData>
  <phoneticPr fontId="17" type="noConversion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10"/>
  </sheetPr>
  <dimension ref="A1:L30"/>
  <sheetViews>
    <sheetView topLeftCell="B1" zoomScale="120" zoomScaleNormal="120" workbookViewId="0">
      <selection activeCell="M31" sqref="M31"/>
    </sheetView>
  </sheetViews>
  <sheetFormatPr defaultRowHeight="15" x14ac:dyDescent="0.2"/>
  <cols>
    <col min="1" max="1" width="4.5703125" customWidth="1"/>
    <col min="2" max="2" width="5.91796875" customWidth="1"/>
    <col min="3" max="3" width="20.984375" customWidth="1"/>
    <col min="4" max="4" width="7.6640625" customWidth="1"/>
    <col min="5" max="5" width="21.7890625" customWidth="1"/>
    <col min="6" max="6" width="5.51171875" hidden="1" customWidth="1"/>
    <col min="7" max="7" width="6.859375" hidden="1" customWidth="1"/>
    <col min="8" max="8" width="7.3984375" hidden="1" customWidth="1"/>
    <col min="9" max="9" width="9.01171875" customWidth="1"/>
    <col min="10" max="10" width="6.859375" customWidth="1"/>
    <col min="11" max="11" width="7.26171875" customWidth="1"/>
    <col min="12" max="12" width="6.859375" customWidth="1"/>
  </cols>
  <sheetData>
    <row r="1" spans="1:12" hidden="1" x14ac:dyDescent="0.2">
      <c r="A1" s="120" t="s">
        <v>0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8"/>
    </row>
    <row r="2" spans="1:12" ht="30" hidden="1" customHeight="1" x14ac:dyDescent="0.2">
      <c r="A2" s="121" t="s">
        <v>8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5"/>
    </row>
    <row r="3" spans="1:12" ht="7.5" customHeight="1" x14ac:dyDescent="0.2">
      <c r="A3" s="120"/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8"/>
    </row>
    <row r="4" spans="1:12" ht="19.5" customHeight="1" x14ac:dyDescent="0.2">
      <c r="A4" s="123" t="s">
        <v>103</v>
      </c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</row>
    <row r="5" spans="1:12" ht="9" customHeight="1" x14ac:dyDescent="0.2">
      <c r="A5" s="123"/>
      <c r="B5" s="123"/>
      <c r="C5" s="123"/>
      <c r="D5" s="123"/>
      <c r="E5" s="123"/>
      <c r="F5" s="123"/>
      <c r="G5" s="123"/>
      <c r="H5" s="123"/>
      <c r="I5" s="123"/>
      <c r="J5" s="123"/>
      <c r="K5" s="123"/>
      <c r="L5" s="123"/>
    </row>
    <row r="6" spans="1:12" ht="9" customHeight="1" x14ac:dyDescent="0.2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ht="15" customHeight="1" x14ac:dyDescent="0.2">
      <c r="A7" s="124" t="s">
        <v>198</v>
      </c>
      <c r="B7" s="124"/>
      <c r="C7" s="124"/>
      <c r="D7" s="124"/>
      <c r="E7" s="124"/>
      <c r="F7" s="124"/>
      <c r="G7" s="124"/>
      <c r="H7" s="124"/>
      <c r="I7" s="124"/>
      <c r="J7" s="124"/>
      <c r="K7" s="124"/>
      <c r="L7" s="124"/>
    </row>
    <row r="8" spans="1:12" ht="8.25" customHeight="1" x14ac:dyDescent="0.2">
      <c r="A8" s="17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</row>
    <row r="9" spans="1:12" x14ac:dyDescent="0.2">
      <c r="A9" s="118" t="s">
        <v>408</v>
      </c>
      <c r="B9" s="118"/>
      <c r="C9" s="118"/>
      <c r="D9" s="118"/>
      <c r="E9" s="118"/>
      <c r="F9" s="118"/>
      <c r="G9" s="118"/>
      <c r="H9" s="118"/>
      <c r="I9" s="118"/>
      <c r="J9" s="118"/>
      <c r="K9" s="118"/>
      <c r="L9" s="118"/>
    </row>
    <row r="10" spans="1:12" ht="12.75" customHeight="1" x14ac:dyDescent="0.2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</row>
    <row r="11" spans="1:12" x14ac:dyDescent="0.2">
      <c r="A11" s="10" t="s">
        <v>11</v>
      </c>
      <c r="B11" s="10"/>
      <c r="C11" s="10"/>
      <c r="D11" s="10"/>
      <c r="E11" s="7"/>
      <c r="F11" s="7"/>
      <c r="G11" s="119" t="s">
        <v>383</v>
      </c>
      <c r="H11" s="119"/>
      <c r="I11" s="119"/>
      <c r="J11" s="119"/>
      <c r="K11" s="119"/>
      <c r="L11" s="119"/>
    </row>
    <row r="12" spans="1:12" ht="6" customHeight="1" x14ac:dyDescent="0.2">
      <c r="A12" s="2"/>
      <c r="B12" s="1"/>
      <c r="C12" s="3"/>
      <c r="D12" s="7"/>
      <c r="E12" s="3"/>
      <c r="F12" s="3"/>
      <c r="G12" s="3"/>
      <c r="H12" s="3"/>
      <c r="I12" s="3"/>
      <c r="J12" s="3"/>
      <c r="K12" s="3"/>
      <c r="L12" s="3"/>
    </row>
    <row r="13" spans="1:12" s="22" customFormat="1" x14ac:dyDescent="0.2">
      <c r="A13" s="22" t="s">
        <v>193</v>
      </c>
      <c r="I13" s="22" t="s">
        <v>385</v>
      </c>
    </row>
    <row r="14" spans="1:12" ht="9.75" customHeight="1" thickBot="1" x14ac:dyDescent="0.25">
      <c r="A14" s="5"/>
      <c r="B14" s="1"/>
      <c r="C14" s="3"/>
      <c r="D14" s="2"/>
      <c r="E14" s="85"/>
      <c r="F14" s="3"/>
      <c r="G14" s="3"/>
      <c r="H14" s="3"/>
      <c r="I14" s="3"/>
      <c r="J14" s="3"/>
      <c r="K14" s="6"/>
      <c r="L14" s="6"/>
    </row>
    <row r="15" spans="1:12" ht="31.5" customHeight="1" thickBot="1" x14ac:dyDescent="0.25">
      <c r="A15" s="13" t="s">
        <v>2</v>
      </c>
      <c r="B15" s="13" t="s">
        <v>3</v>
      </c>
      <c r="C15" s="18" t="s">
        <v>4</v>
      </c>
      <c r="D15" s="14" t="s">
        <v>5</v>
      </c>
      <c r="E15" s="13" t="s">
        <v>7</v>
      </c>
      <c r="F15" s="13" t="s">
        <v>12</v>
      </c>
      <c r="G15" s="13" t="s">
        <v>19</v>
      </c>
      <c r="H15" s="13" t="s">
        <v>16</v>
      </c>
      <c r="I15" s="13" t="s">
        <v>10</v>
      </c>
      <c r="J15" s="13" t="s">
        <v>14</v>
      </c>
      <c r="K15" s="13" t="s">
        <v>13</v>
      </c>
      <c r="L15" s="14" t="s">
        <v>6</v>
      </c>
    </row>
    <row r="16" spans="1:12" ht="5.25" customHeight="1" x14ac:dyDescent="0.2">
      <c r="A16" s="2"/>
      <c r="B16" s="1"/>
      <c r="C16" s="16"/>
      <c r="D16" s="2"/>
      <c r="E16" s="3"/>
      <c r="F16" s="4"/>
      <c r="G16" s="3"/>
      <c r="H16" s="3"/>
      <c r="I16" s="3"/>
      <c r="J16" s="3"/>
      <c r="K16" s="4"/>
    </row>
    <row r="17" spans="1:12" s="48" customFormat="1" ht="12" customHeight="1" x14ac:dyDescent="0.2">
      <c r="A17" s="49"/>
      <c r="B17" s="24">
        <v>164</v>
      </c>
      <c r="C17" s="82" t="s">
        <v>279</v>
      </c>
      <c r="D17" s="51">
        <v>1999</v>
      </c>
      <c r="E17" s="48" t="s">
        <v>280</v>
      </c>
      <c r="F17" s="49"/>
      <c r="G17" s="104">
        <v>14917</v>
      </c>
      <c r="H17" s="110">
        <v>200</v>
      </c>
      <c r="I17" s="103">
        <f>G17-H17</f>
        <v>14717</v>
      </c>
      <c r="J17" s="49"/>
      <c r="K17" s="49">
        <v>75</v>
      </c>
      <c r="L17" s="53">
        <v>1</v>
      </c>
    </row>
    <row r="18" spans="1:12" s="48" customFormat="1" ht="12.75" customHeight="1" x14ac:dyDescent="0.2">
      <c r="A18" s="49"/>
      <c r="B18" s="49">
        <v>20</v>
      </c>
      <c r="C18" s="82" t="s">
        <v>35</v>
      </c>
      <c r="D18" s="51">
        <v>1987</v>
      </c>
      <c r="E18" s="48" t="s">
        <v>240</v>
      </c>
      <c r="F18" s="49"/>
      <c r="G18" s="104">
        <v>32234</v>
      </c>
      <c r="H18" s="94">
        <v>1.38888888888889E-3</v>
      </c>
      <c r="I18" s="103">
        <f>G18-H18</f>
        <v>32233.99861111111</v>
      </c>
      <c r="K18" s="49">
        <v>80</v>
      </c>
      <c r="L18" s="53">
        <v>2</v>
      </c>
    </row>
    <row r="19" spans="1:12" s="48" customFormat="1" ht="10.5" x14ac:dyDescent="0.1">
      <c r="A19" s="49"/>
      <c r="B19" s="49"/>
      <c r="C19" s="82"/>
      <c r="D19" s="51"/>
      <c r="F19" s="49"/>
      <c r="G19" s="52"/>
      <c r="H19" s="47"/>
      <c r="I19" s="47"/>
      <c r="K19" s="49"/>
      <c r="L19" s="53"/>
    </row>
    <row r="20" spans="1:12" s="48" customFormat="1" ht="10.5" x14ac:dyDescent="0.1">
      <c r="A20" s="49"/>
      <c r="B20" s="49"/>
      <c r="C20" s="82"/>
      <c r="D20" s="51"/>
      <c r="F20" s="49"/>
      <c r="G20" s="52"/>
      <c r="H20" s="47"/>
      <c r="I20" s="47"/>
      <c r="K20" s="49"/>
      <c r="L20" s="53"/>
    </row>
    <row r="21" spans="1:12" x14ac:dyDescent="0.2">
      <c r="B21" s="21"/>
      <c r="C21" s="27"/>
      <c r="H21" s="27"/>
    </row>
    <row r="22" spans="1:12" x14ac:dyDescent="0.2">
      <c r="C22" s="27"/>
      <c r="H22" s="27"/>
    </row>
    <row r="23" spans="1:12" s="48" customFormat="1" ht="10.5" x14ac:dyDescent="0.1">
      <c r="A23" s="49"/>
      <c r="B23" s="49"/>
      <c r="C23" s="82"/>
      <c r="D23" s="51"/>
      <c r="F23" s="49"/>
      <c r="G23" s="52"/>
      <c r="I23" s="47"/>
      <c r="K23" s="49"/>
      <c r="L23" s="53"/>
    </row>
    <row r="24" spans="1:12" s="48" customFormat="1" ht="10.5" x14ac:dyDescent="0.1">
      <c r="A24" s="49"/>
      <c r="B24" s="49"/>
      <c r="C24" s="82"/>
      <c r="D24" s="51"/>
      <c r="F24" s="49"/>
      <c r="G24" s="52"/>
      <c r="I24" s="47"/>
      <c r="K24" s="49"/>
      <c r="L24" s="53"/>
    </row>
    <row r="25" spans="1:12" s="48" customFormat="1" ht="10.5" x14ac:dyDescent="0.1">
      <c r="A25" s="49"/>
      <c r="B25" s="49"/>
      <c r="C25" s="82"/>
      <c r="D25" s="51"/>
      <c r="F25" s="49"/>
      <c r="G25" s="52"/>
      <c r="H25" s="47"/>
      <c r="I25" s="47"/>
      <c r="K25" s="49"/>
      <c r="L25" s="53"/>
    </row>
    <row r="26" spans="1:12" s="48" customFormat="1" ht="10.5" hidden="1" x14ac:dyDescent="0.1">
      <c r="A26" s="81">
        <v>11</v>
      </c>
      <c r="B26" s="53">
        <v>86</v>
      </c>
      <c r="C26" s="50" t="s">
        <v>176</v>
      </c>
      <c r="D26" s="51">
        <v>1999</v>
      </c>
      <c r="E26" s="48" t="s">
        <v>177</v>
      </c>
      <c r="F26" s="49"/>
      <c r="G26" s="52"/>
      <c r="H26" s="47"/>
      <c r="I26" s="47"/>
      <c r="K26" s="49"/>
      <c r="L26" s="49"/>
    </row>
    <row r="27" spans="1:12" s="48" customFormat="1" ht="10.5" x14ac:dyDescent="0.1">
      <c r="B27" s="53"/>
      <c r="H27" s="47"/>
    </row>
    <row r="28" spans="1:12" s="48" customFormat="1" ht="10.5" x14ac:dyDescent="0.1">
      <c r="B28" s="53"/>
      <c r="H28" s="47"/>
    </row>
    <row r="29" spans="1:12" s="48" customFormat="1" ht="10.5" x14ac:dyDescent="0.1">
      <c r="B29" s="53"/>
      <c r="H29" s="47"/>
    </row>
    <row r="30" spans="1:12" s="48" customFormat="1" ht="10.5" x14ac:dyDescent="0.1">
      <c r="B30" s="53"/>
      <c r="H30" s="47"/>
    </row>
  </sheetData>
  <mergeCells count="8">
    <mergeCell ref="A9:L9"/>
    <mergeCell ref="G11:L11"/>
    <mergeCell ref="A1:K1"/>
    <mergeCell ref="A2:K2"/>
    <mergeCell ref="A3:K3"/>
    <mergeCell ref="A4:L4"/>
    <mergeCell ref="A5:L5"/>
    <mergeCell ref="A7:L7"/>
  </mergeCells>
  <phoneticPr fontId="17" type="noConversion"/>
  <conditionalFormatting sqref="G17:G18">
    <cfRule type="expression" dxfId="35" priority="1" stopIfTrue="1">
      <formula>AND(COUNTIF($F$19:$F$19, G17)&gt;1,NOT(ISBLANK(G17)))</formula>
    </cfRule>
  </conditionalFormatting>
  <dataValidations count="1">
    <dataValidation type="list" errorStyle="warning" allowBlank="1" showInputMessage="1" sqref="G17:G18" xr:uid="{00000000-0002-0000-0300-000000000000}">
      <formula1>"п.162.7 ф/с,п.163.2 помеха,п.163.3 сокр.дист.,DNS,DNF,п.142 справка,DQ,п.143.11 нагр.№,п.144.3 лидирование,п.170.6 передача,п.170.7 зона,п.170.8 помеха вне,п.170.9 отб.пал.,п.170.11 состав,п.170.19 разгон,п.170.20 позиция,п.171.21 толк.корид.,п.168"</formula1>
    </dataValidation>
  </dataValidations>
  <pageMargins left="0.19685039370078741" right="0.11811023622047245" top="0.39370078740157483" bottom="0.39370078740157483" header="0" footer="0"/>
  <pageSetup paperSize="9" scale="95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214"/>
  <sheetViews>
    <sheetView topLeftCell="A15" workbookViewId="0">
      <selection sqref="A1:D19"/>
    </sheetView>
  </sheetViews>
  <sheetFormatPr defaultRowHeight="15" x14ac:dyDescent="0.2"/>
  <cols>
    <col min="1" max="7" width="20.71484375" customWidth="1"/>
    <col min="9" max="9" width="14.2578125" customWidth="1"/>
    <col min="10" max="10" width="14.52734375" customWidth="1"/>
    <col min="11" max="11" width="13.5859375" customWidth="1"/>
    <col min="12" max="12" width="13.1796875" customWidth="1"/>
  </cols>
  <sheetData>
    <row r="1" spans="1:7" ht="39.950000000000003" customHeight="1" x14ac:dyDescent="0.2">
      <c r="A1" s="88"/>
      <c r="B1" s="89"/>
      <c r="C1" s="89"/>
      <c r="D1" s="88"/>
      <c r="E1" s="89"/>
      <c r="F1" s="88"/>
    </row>
    <row r="2" spans="1:7" ht="39.950000000000003" customHeight="1" x14ac:dyDescent="0.2">
      <c r="A2" s="88"/>
      <c r="B2" s="89"/>
      <c r="C2" s="89"/>
      <c r="D2" s="88"/>
      <c r="E2" s="89"/>
      <c r="F2" s="88"/>
    </row>
    <row r="3" spans="1:7" ht="39.950000000000003" customHeight="1" x14ac:dyDescent="0.2">
      <c r="A3" s="88"/>
      <c r="B3" s="89"/>
      <c r="C3" s="89"/>
      <c r="D3" s="88"/>
      <c r="E3" s="89"/>
      <c r="F3" s="88"/>
    </row>
    <row r="4" spans="1:7" ht="39.950000000000003" customHeight="1" x14ac:dyDescent="0.2">
      <c r="A4" s="88"/>
      <c r="B4" s="89"/>
      <c r="C4" s="89"/>
      <c r="D4" s="88"/>
      <c r="E4" s="89"/>
      <c r="F4" s="88"/>
    </row>
    <row r="5" spans="1:7" ht="39.950000000000003" customHeight="1" x14ac:dyDescent="0.2">
      <c r="A5" s="88"/>
      <c r="B5" s="89"/>
      <c r="C5" s="89"/>
      <c r="D5" s="88"/>
      <c r="E5" s="89"/>
      <c r="F5" s="88"/>
    </row>
    <row r="6" spans="1:7" ht="39.950000000000003" customHeight="1" x14ac:dyDescent="0.2">
      <c r="A6" s="88"/>
      <c r="B6" s="89"/>
      <c r="C6" s="89"/>
      <c r="D6" s="88"/>
      <c r="E6" s="89"/>
      <c r="F6" s="88"/>
    </row>
    <row r="7" spans="1:7" ht="39.950000000000003" customHeight="1" x14ac:dyDescent="0.2">
      <c r="A7" s="88"/>
      <c r="B7" s="89"/>
      <c r="C7" s="89"/>
      <c r="D7" s="88"/>
      <c r="E7" s="89"/>
      <c r="F7" s="88"/>
    </row>
    <row r="8" spans="1:7" ht="39.950000000000003" customHeight="1" x14ac:dyDescent="0.2">
      <c r="A8" s="88"/>
      <c r="B8" s="89"/>
      <c r="C8" s="89"/>
      <c r="D8" s="88"/>
      <c r="E8" s="89"/>
      <c r="F8" s="88"/>
    </row>
    <row r="9" spans="1:7" ht="39.950000000000003" customHeight="1" x14ac:dyDescent="0.2">
      <c r="A9" s="88"/>
      <c r="B9" s="89"/>
      <c r="C9" s="89"/>
      <c r="D9" s="88"/>
      <c r="E9" s="89"/>
      <c r="F9" s="88"/>
    </row>
    <row r="10" spans="1:7" ht="39.950000000000003" customHeight="1" x14ac:dyDescent="0.2">
      <c r="A10" s="88"/>
      <c r="B10" s="89"/>
      <c r="C10" s="89"/>
      <c r="D10" s="88"/>
      <c r="E10" s="89"/>
      <c r="F10" s="88"/>
    </row>
    <row r="11" spans="1:7" ht="39.950000000000003" customHeight="1" x14ac:dyDescent="0.2">
      <c r="A11" s="88"/>
      <c r="B11" s="89"/>
      <c r="C11" s="89"/>
      <c r="D11" s="88"/>
      <c r="E11" s="89"/>
      <c r="F11" s="88"/>
    </row>
    <row r="12" spans="1:7" ht="39.950000000000003" customHeight="1" x14ac:dyDescent="0.2">
      <c r="A12" s="88"/>
      <c r="B12" s="89"/>
      <c r="C12" s="89"/>
      <c r="D12" s="88"/>
      <c r="E12" s="89"/>
      <c r="F12" s="88"/>
    </row>
    <row r="13" spans="1:7" ht="39.950000000000003" customHeight="1" x14ac:dyDescent="0.2">
      <c r="A13" s="88"/>
      <c r="B13" s="89"/>
      <c r="C13" s="89"/>
      <c r="D13" s="88"/>
      <c r="E13" s="89"/>
      <c r="F13" s="88"/>
    </row>
    <row r="14" spans="1:7" ht="39.950000000000003" customHeight="1" x14ac:dyDescent="0.2">
      <c r="A14" s="88"/>
      <c r="B14" s="89"/>
      <c r="C14" s="89"/>
      <c r="D14" s="88"/>
      <c r="E14" s="89"/>
      <c r="F14" s="89"/>
    </row>
    <row r="15" spans="1:7" ht="39.950000000000003" customHeight="1" x14ac:dyDescent="0.2">
      <c r="A15" s="88"/>
      <c r="B15" s="89"/>
      <c r="C15" s="89"/>
      <c r="D15" s="88"/>
      <c r="E15" s="89"/>
      <c r="F15" s="88"/>
      <c r="G15" s="21"/>
    </row>
    <row r="16" spans="1:7" ht="39.950000000000003" customHeight="1" x14ac:dyDescent="0.2">
      <c r="A16" s="88"/>
      <c r="B16" s="89"/>
      <c r="C16" s="89"/>
      <c r="D16" s="88"/>
      <c r="E16" s="89"/>
      <c r="F16" s="88"/>
      <c r="G16" s="21"/>
    </row>
    <row r="17" spans="1:7" ht="39.950000000000003" customHeight="1" x14ac:dyDescent="0.2">
      <c r="A17" s="88"/>
      <c r="B17" s="89"/>
      <c r="C17" s="89"/>
      <c r="D17" s="88"/>
      <c r="E17" s="89"/>
      <c r="F17" s="88"/>
    </row>
    <row r="18" spans="1:7" ht="39.950000000000003" customHeight="1" x14ac:dyDescent="0.2">
      <c r="A18" s="88"/>
      <c r="B18" s="89"/>
      <c r="C18" s="89"/>
      <c r="D18" s="88"/>
      <c r="E18" s="89"/>
      <c r="F18" s="88"/>
    </row>
    <row r="19" spans="1:7" x14ac:dyDescent="0.2">
      <c r="B19" s="21"/>
      <c r="C19" s="21"/>
      <c r="E19" s="21"/>
    </row>
    <row r="20" spans="1:7" x14ac:dyDescent="0.2">
      <c r="B20" s="21"/>
      <c r="C20" s="21"/>
      <c r="E20" s="21"/>
    </row>
    <row r="22" spans="1:7" x14ac:dyDescent="0.2">
      <c r="B22" s="21"/>
      <c r="C22" s="21"/>
      <c r="E22" s="21"/>
    </row>
    <row r="23" spans="1:7" x14ac:dyDescent="0.2">
      <c r="B23" s="21"/>
      <c r="C23" s="21"/>
      <c r="E23" s="21"/>
    </row>
    <row r="24" spans="1:7" x14ac:dyDescent="0.2">
      <c r="B24" s="21"/>
      <c r="C24" s="21"/>
      <c r="E24" s="21"/>
    </row>
    <row r="25" spans="1:7" x14ac:dyDescent="0.2">
      <c r="B25" s="21"/>
      <c r="C25" s="21"/>
      <c r="E25" s="21"/>
    </row>
    <row r="26" spans="1:7" x14ac:dyDescent="0.2">
      <c r="B26" s="21"/>
      <c r="C26" s="21"/>
      <c r="E26" s="21"/>
      <c r="F26" s="87"/>
      <c r="G26" s="21"/>
    </row>
    <row r="27" spans="1:7" x14ac:dyDescent="0.2">
      <c r="B27" s="21"/>
      <c r="C27" s="21"/>
      <c r="E27" s="21"/>
      <c r="G27" s="21"/>
    </row>
    <row r="28" spans="1:7" x14ac:dyDescent="0.2">
      <c r="B28" s="21"/>
      <c r="C28" s="21"/>
      <c r="E28" s="21"/>
    </row>
    <row r="29" spans="1:7" x14ac:dyDescent="0.2">
      <c r="B29" s="21"/>
      <c r="C29" s="21"/>
      <c r="E29" s="21"/>
      <c r="F29" s="21"/>
    </row>
    <row r="30" spans="1:7" x14ac:dyDescent="0.2">
      <c r="B30" s="21"/>
      <c r="C30" s="21"/>
      <c r="E30" s="21"/>
      <c r="F30" s="21"/>
    </row>
    <row r="31" spans="1:7" x14ac:dyDescent="0.2">
      <c r="B31" s="21"/>
      <c r="C31" s="21"/>
      <c r="E31" s="21"/>
    </row>
    <row r="32" spans="1:7" x14ac:dyDescent="0.2">
      <c r="B32" s="21"/>
      <c r="C32" s="21"/>
      <c r="E32" s="21"/>
    </row>
    <row r="33" spans="2:7" x14ac:dyDescent="0.2">
      <c r="B33" s="21"/>
      <c r="C33" s="21"/>
      <c r="E33" s="21"/>
    </row>
    <row r="34" spans="2:7" x14ac:dyDescent="0.2">
      <c r="B34" s="21"/>
      <c r="C34" s="21"/>
      <c r="E34" s="21"/>
    </row>
    <row r="35" spans="2:7" x14ac:dyDescent="0.2">
      <c r="B35" s="21"/>
      <c r="C35" s="21"/>
      <c r="E35" s="21"/>
    </row>
    <row r="36" spans="2:7" x14ac:dyDescent="0.2">
      <c r="B36" s="21"/>
      <c r="C36" s="21"/>
      <c r="E36" s="21"/>
    </row>
    <row r="37" spans="2:7" x14ac:dyDescent="0.2">
      <c r="B37" s="21"/>
      <c r="C37" s="21"/>
      <c r="E37" s="21"/>
      <c r="G37" s="21"/>
    </row>
    <row r="38" spans="2:7" x14ac:dyDescent="0.2">
      <c r="B38" s="21"/>
      <c r="C38" s="21"/>
      <c r="E38" s="21"/>
    </row>
    <row r="39" spans="2:7" x14ac:dyDescent="0.2">
      <c r="B39" s="21"/>
      <c r="C39" s="21"/>
      <c r="E39" s="21"/>
      <c r="F39" s="87"/>
      <c r="G39" s="21"/>
    </row>
    <row r="40" spans="2:7" x14ac:dyDescent="0.2">
      <c r="B40" s="21"/>
      <c r="C40" s="21"/>
      <c r="E40" s="21"/>
    </row>
    <row r="41" spans="2:7" x14ac:dyDescent="0.2">
      <c r="B41" s="21"/>
      <c r="C41" s="21"/>
      <c r="E41" s="21"/>
    </row>
    <row r="42" spans="2:7" x14ac:dyDescent="0.2">
      <c r="B42" s="21"/>
      <c r="C42" s="21"/>
      <c r="E42" s="21"/>
    </row>
    <row r="43" spans="2:7" x14ac:dyDescent="0.2">
      <c r="B43" s="21"/>
      <c r="C43" s="21"/>
      <c r="E43" s="21"/>
    </row>
    <row r="44" spans="2:7" x14ac:dyDescent="0.2">
      <c r="B44" s="21"/>
      <c r="C44" s="21"/>
      <c r="E44" s="21"/>
    </row>
    <row r="45" spans="2:7" x14ac:dyDescent="0.2">
      <c r="B45" s="21"/>
      <c r="C45" s="21"/>
      <c r="E45" s="21"/>
      <c r="F45" s="87"/>
      <c r="G45" s="21"/>
    </row>
    <row r="46" spans="2:7" x14ac:dyDescent="0.2">
      <c r="B46" s="21"/>
      <c r="C46" s="21"/>
      <c r="E46" s="21"/>
      <c r="F46" s="21"/>
    </row>
    <row r="47" spans="2:7" x14ac:dyDescent="0.2">
      <c r="B47" s="21"/>
      <c r="C47" s="21"/>
      <c r="E47" s="21"/>
      <c r="F47" s="21"/>
    </row>
    <row r="48" spans="2:7" x14ac:dyDescent="0.2">
      <c r="B48" s="21"/>
      <c r="C48" s="21"/>
      <c r="E48" s="21"/>
    </row>
    <row r="49" spans="2:7" x14ac:dyDescent="0.2">
      <c r="B49" s="21"/>
      <c r="C49" s="21"/>
      <c r="E49" s="21"/>
    </row>
    <row r="50" spans="2:7" x14ac:dyDescent="0.2">
      <c r="B50" s="21"/>
      <c r="C50" s="21"/>
      <c r="E50" s="21"/>
    </row>
    <row r="51" spans="2:7" x14ac:dyDescent="0.2">
      <c r="B51" s="21"/>
      <c r="C51" s="21"/>
      <c r="E51" s="21"/>
    </row>
    <row r="52" spans="2:7" x14ac:dyDescent="0.2">
      <c r="B52" s="21"/>
      <c r="C52" s="21"/>
      <c r="E52" s="21"/>
    </row>
    <row r="53" spans="2:7" x14ac:dyDescent="0.2">
      <c r="B53" s="21"/>
      <c r="C53" s="21"/>
      <c r="E53" s="21"/>
    </row>
    <row r="54" spans="2:7" x14ac:dyDescent="0.2">
      <c r="B54" s="21"/>
      <c r="C54" s="21"/>
      <c r="E54" s="21"/>
    </row>
    <row r="55" spans="2:7" x14ac:dyDescent="0.2">
      <c r="B55" s="21"/>
      <c r="C55" s="21"/>
      <c r="E55" s="21"/>
      <c r="G55" s="21"/>
    </row>
    <row r="56" spans="2:7" x14ac:dyDescent="0.2">
      <c r="B56" s="21"/>
      <c r="C56" s="21"/>
      <c r="E56" s="21"/>
    </row>
    <row r="57" spans="2:7" x14ac:dyDescent="0.2">
      <c r="B57" s="21"/>
      <c r="C57" s="21"/>
      <c r="E57" s="21"/>
    </row>
    <row r="58" spans="2:7" x14ac:dyDescent="0.2">
      <c r="B58" s="21"/>
      <c r="C58" s="21"/>
      <c r="E58" s="21"/>
    </row>
    <row r="59" spans="2:7" x14ac:dyDescent="0.2">
      <c r="B59" s="21"/>
      <c r="C59" s="21"/>
      <c r="E59" s="21"/>
    </row>
    <row r="61" spans="2:7" x14ac:dyDescent="0.2">
      <c r="B61" s="21"/>
      <c r="C61" s="21"/>
      <c r="E61" s="21"/>
      <c r="G61" s="21"/>
    </row>
    <row r="62" spans="2:7" x14ac:dyDescent="0.2">
      <c r="B62" s="21"/>
      <c r="C62" s="21"/>
      <c r="E62" s="21"/>
      <c r="G62" s="21"/>
    </row>
    <row r="63" spans="2:7" x14ac:dyDescent="0.2">
      <c r="B63" s="21"/>
      <c r="C63" s="21"/>
      <c r="E63" s="21"/>
    </row>
    <row r="64" spans="2:7" x14ac:dyDescent="0.2">
      <c r="B64" s="21"/>
      <c r="C64" s="21"/>
      <c r="E64" s="21"/>
    </row>
    <row r="65" spans="2:7" x14ac:dyDescent="0.2">
      <c r="B65" s="21"/>
      <c r="C65" s="21"/>
      <c r="E65" s="21"/>
    </row>
    <row r="66" spans="2:7" x14ac:dyDescent="0.2">
      <c r="B66" s="21"/>
      <c r="C66" s="21"/>
      <c r="E66" s="21"/>
    </row>
    <row r="67" spans="2:7" x14ac:dyDescent="0.2">
      <c r="B67" s="21"/>
      <c r="C67" s="21"/>
      <c r="E67" s="21"/>
    </row>
    <row r="68" spans="2:7" x14ac:dyDescent="0.2">
      <c r="B68" s="21"/>
      <c r="C68" s="21"/>
      <c r="E68" s="21"/>
      <c r="F68" s="87"/>
      <c r="G68" s="21"/>
    </row>
    <row r="69" spans="2:7" x14ac:dyDescent="0.2">
      <c r="B69" s="21"/>
      <c r="C69" s="21"/>
      <c r="E69" s="21"/>
      <c r="F69" s="87"/>
      <c r="G69" s="21"/>
    </row>
    <row r="70" spans="2:7" x14ac:dyDescent="0.2">
      <c r="B70" s="21"/>
      <c r="C70" s="21"/>
      <c r="E70" s="21"/>
      <c r="F70" s="87"/>
      <c r="G70" s="21"/>
    </row>
    <row r="71" spans="2:7" x14ac:dyDescent="0.2">
      <c r="B71" s="21"/>
      <c r="C71" s="21"/>
      <c r="E71" s="21"/>
      <c r="F71" s="87"/>
      <c r="G71" s="21"/>
    </row>
    <row r="72" spans="2:7" x14ac:dyDescent="0.2">
      <c r="B72" s="21"/>
      <c r="C72" s="21"/>
      <c r="E72" s="21"/>
      <c r="F72" s="87"/>
      <c r="G72" s="21"/>
    </row>
    <row r="73" spans="2:7" x14ac:dyDescent="0.2">
      <c r="B73" s="21"/>
      <c r="C73" s="21"/>
      <c r="E73" s="21"/>
    </row>
    <row r="74" spans="2:7" x14ac:dyDescent="0.2">
      <c r="B74" s="21"/>
      <c r="C74" s="21"/>
      <c r="E74" s="21"/>
    </row>
    <row r="75" spans="2:7" x14ac:dyDescent="0.2">
      <c r="B75" s="21"/>
      <c r="C75" s="21"/>
      <c r="E75" s="21"/>
    </row>
    <row r="76" spans="2:7" x14ac:dyDescent="0.2">
      <c r="B76" s="21"/>
      <c r="C76" s="21"/>
      <c r="E76" s="21"/>
    </row>
    <row r="77" spans="2:7" x14ac:dyDescent="0.2">
      <c r="B77" s="21"/>
      <c r="C77" s="21"/>
      <c r="E77" s="21"/>
    </row>
    <row r="78" spans="2:7" x14ac:dyDescent="0.2">
      <c r="B78" s="21"/>
      <c r="C78" s="21"/>
      <c r="E78" s="21"/>
    </row>
    <row r="79" spans="2:7" x14ac:dyDescent="0.2">
      <c r="B79" s="21"/>
      <c r="C79" s="21"/>
      <c r="E79" s="21"/>
    </row>
    <row r="80" spans="2:7" x14ac:dyDescent="0.2">
      <c r="B80" s="21"/>
      <c r="C80" s="21"/>
      <c r="E80" s="21"/>
    </row>
    <row r="81" spans="2:6" x14ac:dyDescent="0.2">
      <c r="B81" s="21"/>
      <c r="C81" s="21"/>
      <c r="E81" s="21"/>
    </row>
    <row r="82" spans="2:6" x14ac:dyDescent="0.2">
      <c r="B82" s="21"/>
      <c r="C82" s="21"/>
      <c r="E82" s="21"/>
    </row>
    <row r="83" spans="2:6" x14ac:dyDescent="0.2">
      <c r="B83" s="21"/>
      <c r="C83" s="21"/>
      <c r="E83" s="21"/>
    </row>
    <row r="84" spans="2:6" x14ac:dyDescent="0.2">
      <c r="B84" s="21"/>
      <c r="C84" s="21"/>
      <c r="E84" s="21"/>
    </row>
    <row r="85" spans="2:6" x14ac:dyDescent="0.2">
      <c r="B85" s="21"/>
      <c r="C85" s="21"/>
      <c r="E85" s="21"/>
    </row>
    <row r="86" spans="2:6" x14ac:dyDescent="0.2">
      <c r="B86" s="21"/>
      <c r="C86" s="21"/>
      <c r="E86" s="21"/>
    </row>
    <row r="87" spans="2:6" x14ac:dyDescent="0.2">
      <c r="B87" s="21"/>
      <c r="C87" s="21"/>
      <c r="E87" s="21"/>
    </row>
    <row r="88" spans="2:6" x14ac:dyDescent="0.2">
      <c r="B88" s="21"/>
      <c r="C88" s="21"/>
      <c r="E88" s="21"/>
    </row>
    <row r="89" spans="2:6" x14ac:dyDescent="0.2">
      <c r="B89" s="21"/>
      <c r="C89" s="21"/>
      <c r="E89" s="21"/>
    </row>
    <row r="90" spans="2:6" x14ac:dyDescent="0.2">
      <c r="B90" s="21"/>
      <c r="C90" s="21"/>
      <c r="E90" s="21"/>
    </row>
    <row r="91" spans="2:6" x14ac:dyDescent="0.2">
      <c r="B91" s="21"/>
      <c r="C91" s="21"/>
      <c r="E91" s="21"/>
    </row>
    <row r="92" spans="2:6" x14ac:dyDescent="0.2">
      <c r="B92" s="21"/>
      <c r="C92" s="21"/>
      <c r="E92" s="21"/>
    </row>
    <row r="93" spans="2:6" x14ac:dyDescent="0.2">
      <c r="B93" s="21"/>
      <c r="C93" s="21"/>
      <c r="E93" s="21"/>
      <c r="F93" s="21"/>
    </row>
    <row r="94" spans="2:6" x14ac:dyDescent="0.2">
      <c r="B94" s="21"/>
      <c r="C94" s="21"/>
      <c r="E94" s="21"/>
    </row>
    <row r="95" spans="2:6" x14ac:dyDescent="0.2">
      <c r="B95" s="21"/>
      <c r="C95" s="21"/>
      <c r="E95" s="21"/>
    </row>
    <row r="96" spans="2:6" x14ac:dyDescent="0.2">
      <c r="B96" s="21"/>
      <c r="C96" s="21"/>
      <c r="E96" s="21"/>
    </row>
    <row r="97" spans="2:7" x14ac:dyDescent="0.2">
      <c r="B97" s="21"/>
      <c r="C97" s="21"/>
      <c r="E97" s="21"/>
      <c r="F97" s="87"/>
      <c r="G97" s="21"/>
    </row>
    <row r="98" spans="2:7" x14ac:dyDescent="0.2">
      <c r="B98" s="21"/>
      <c r="C98" s="21"/>
      <c r="E98" s="21"/>
    </row>
    <row r="99" spans="2:7" x14ac:dyDescent="0.2">
      <c r="B99" s="21"/>
      <c r="C99" s="21"/>
      <c r="E99" s="21"/>
    </row>
    <row r="100" spans="2:7" x14ac:dyDescent="0.2">
      <c r="B100" s="21"/>
      <c r="C100" s="21"/>
      <c r="E100" s="21"/>
    </row>
    <row r="101" spans="2:7" x14ac:dyDescent="0.2">
      <c r="B101" s="21"/>
      <c r="C101" s="21"/>
      <c r="E101" s="21"/>
    </row>
    <row r="102" spans="2:7" x14ac:dyDescent="0.2">
      <c r="B102" s="21"/>
      <c r="C102" s="21"/>
      <c r="E102" s="21"/>
    </row>
    <row r="103" spans="2:7" x14ac:dyDescent="0.2">
      <c r="B103" s="21"/>
      <c r="C103" s="21"/>
      <c r="E103" s="21"/>
      <c r="F103" s="87"/>
      <c r="G103" s="21"/>
    </row>
    <row r="104" spans="2:7" x14ac:dyDescent="0.2">
      <c r="B104" s="21"/>
      <c r="C104" s="21"/>
      <c r="E104" s="21"/>
      <c r="F104" s="21"/>
    </row>
    <row r="105" spans="2:7" x14ac:dyDescent="0.2">
      <c r="B105" s="21"/>
      <c r="C105" s="21"/>
      <c r="E105" s="21"/>
    </row>
    <row r="106" spans="2:7" x14ac:dyDescent="0.2">
      <c r="B106" s="21"/>
      <c r="C106" s="21"/>
      <c r="E106" s="21"/>
    </row>
    <row r="107" spans="2:7" x14ac:dyDescent="0.2">
      <c r="B107" s="21"/>
      <c r="C107" s="21"/>
      <c r="E107" s="21"/>
      <c r="F107" s="21"/>
    </row>
    <row r="108" spans="2:7" x14ac:dyDescent="0.2">
      <c r="B108" s="21"/>
      <c r="C108" s="21"/>
      <c r="E108" s="21"/>
      <c r="F108" s="87"/>
      <c r="G108" s="21"/>
    </row>
    <row r="109" spans="2:7" x14ac:dyDescent="0.2">
      <c r="B109" s="21"/>
      <c r="C109" s="21"/>
      <c r="E109" s="21"/>
    </row>
    <row r="110" spans="2:7" x14ac:dyDescent="0.2">
      <c r="B110" s="21"/>
      <c r="C110" s="21"/>
      <c r="E110" s="21"/>
    </row>
    <row r="111" spans="2:7" x14ac:dyDescent="0.2">
      <c r="B111" s="21"/>
      <c r="C111" s="21"/>
      <c r="E111" s="21"/>
    </row>
    <row r="112" spans="2:7" x14ac:dyDescent="0.2">
      <c r="B112" s="21"/>
      <c r="C112" s="21"/>
      <c r="E112" s="21"/>
    </row>
    <row r="113" spans="2:7" x14ac:dyDescent="0.2">
      <c r="B113" s="21"/>
      <c r="C113" s="21"/>
      <c r="E113" s="21"/>
    </row>
    <row r="114" spans="2:7" x14ac:dyDescent="0.2">
      <c r="B114" s="21"/>
      <c r="C114" s="21"/>
      <c r="E114" s="21"/>
      <c r="G114" s="21"/>
    </row>
    <row r="115" spans="2:7" x14ac:dyDescent="0.2">
      <c r="B115" s="21"/>
      <c r="C115" s="21"/>
      <c r="E115" s="21"/>
    </row>
    <row r="116" spans="2:7" x14ac:dyDescent="0.2">
      <c r="B116" s="21"/>
      <c r="C116" s="21"/>
      <c r="E116" s="21"/>
    </row>
    <row r="117" spans="2:7" x14ac:dyDescent="0.2">
      <c r="B117" s="21"/>
      <c r="C117" s="21"/>
      <c r="E117" s="21"/>
      <c r="F117" s="87"/>
      <c r="G117" s="21"/>
    </row>
    <row r="118" spans="2:7" x14ac:dyDescent="0.2">
      <c r="B118" s="21"/>
      <c r="C118" s="21"/>
      <c r="E118" s="21"/>
      <c r="G118" s="21"/>
    </row>
    <row r="119" spans="2:7" x14ac:dyDescent="0.2">
      <c r="B119" s="21"/>
      <c r="C119" s="21"/>
      <c r="E119" s="21"/>
    </row>
    <row r="120" spans="2:7" x14ac:dyDescent="0.2">
      <c r="B120" s="21"/>
      <c r="C120" s="21"/>
      <c r="E120" s="21"/>
    </row>
    <row r="121" spans="2:7" x14ac:dyDescent="0.2">
      <c r="B121" s="21"/>
      <c r="C121" s="21"/>
      <c r="E121" s="21"/>
    </row>
    <row r="122" spans="2:7" x14ac:dyDescent="0.2">
      <c r="B122" s="21"/>
      <c r="C122" s="21"/>
      <c r="E122" s="21"/>
    </row>
    <row r="123" spans="2:7" x14ac:dyDescent="0.2">
      <c r="B123" s="21"/>
      <c r="C123" s="21"/>
      <c r="E123" s="21"/>
    </row>
    <row r="124" spans="2:7" x14ac:dyDescent="0.2">
      <c r="B124" s="21"/>
      <c r="C124" s="21"/>
      <c r="E124" s="21"/>
    </row>
    <row r="125" spans="2:7" x14ac:dyDescent="0.2">
      <c r="B125" s="21"/>
      <c r="C125" s="21"/>
      <c r="E125" s="21"/>
    </row>
    <row r="126" spans="2:7" x14ac:dyDescent="0.2">
      <c r="B126" s="21"/>
      <c r="C126" s="21"/>
      <c r="E126" s="21"/>
      <c r="F126" s="87"/>
      <c r="G126" s="21"/>
    </row>
    <row r="127" spans="2:7" x14ac:dyDescent="0.2">
      <c r="B127" s="21"/>
      <c r="C127" s="21"/>
      <c r="E127" s="21"/>
      <c r="G127" s="21"/>
    </row>
    <row r="128" spans="2:7" x14ac:dyDescent="0.2">
      <c r="B128" s="21"/>
      <c r="C128" s="21"/>
      <c r="E128" s="21"/>
      <c r="G128" s="21"/>
    </row>
    <row r="129" spans="2:7" x14ac:dyDescent="0.2">
      <c r="B129" s="21"/>
      <c r="C129" s="21"/>
      <c r="E129" s="21"/>
      <c r="G129" s="21"/>
    </row>
    <row r="130" spans="2:7" x14ac:dyDescent="0.2">
      <c r="B130" s="21"/>
      <c r="C130" s="21"/>
      <c r="E130" s="21"/>
    </row>
    <row r="131" spans="2:7" x14ac:dyDescent="0.2">
      <c r="B131" s="21"/>
      <c r="C131" s="21"/>
      <c r="E131" s="21"/>
    </row>
    <row r="132" spans="2:7" x14ac:dyDescent="0.2">
      <c r="B132" s="21"/>
      <c r="C132" s="21"/>
      <c r="E132" s="21"/>
    </row>
    <row r="133" spans="2:7" x14ac:dyDescent="0.2">
      <c r="B133" s="21"/>
      <c r="C133" s="21"/>
      <c r="E133" s="21"/>
    </row>
    <row r="134" spans="2:7" x14ac:dyDescent="0.2">
      <c r="B134" s="21"/>
      <c r="C134" s="21"/>
      <c r="E134" s="21"/>
    </row>
    <row r="135" spans="2:7" x14ac:dyDescent="0.2">
      <c r="B135" s="21"/>
      <c r="C135" s="21"/>
      <c r="E135" s="21"/>
    </row>
    <row r="136" spans="2:7" x14ac:dyDescent="0.2">
      <c r="B136" s="21"/>
      <c r="C136" s="21"/>
      <c r="E136" s="21"/>
    </row>
    <row r="137" spans="2:7" x14ac:dyDescent="0.2">
      <c r="B137" s="21"/>
      <c r="C137" s="21"/>
      <c r="E137" s="21"/>
      <c r="F137" s="87"/>
      <c r="G137" s="21"/>
    </row>
    <row r="138" spans="2:7" x14ac:dyDescent="0.2">
      <c r="B138" s="21"/>
      <c r="C138" s="21"/>
      <c r="E138" s="21"/>
      <c r="F138" s="87"/>
      <c r="G138" s="21"/>
    </row>
    <row r="139" spans="2:7" x14ac:dyDescent="0.2">
      <c r="B139" s="21"/>
      <c r="C139" s="21"/>
      <c r="E139" s="21"/>
      <c r="F139" s="87"/>
      <c r="G139" s="21"/>
    </row>
    <row r="140" spans="2:7" x14ac:dyDescent="0.2">
      <c r="B140" s="21"/>
      <c r="C140" s="21"/>
      <c r="E140" s="21"/>
    </row>
    <row r="141" spans="2:7" x14ac:dyDescent="0.2">
      <c r="B141" s="21"/>
      <c r="C141" s="21"/>
      <c r="E141" s="21"/>
    </row>
    <row r="142" spans="2:7" x14ac:dyDescent="0.2">
      <c r="B142" s="21"/>
      <c r="C142" s="21"/>
      <c r="E142" s="21"/>
    </row>
    <row r="143" spans="2:7" x14ac:dyDescent="0.2">
      <c r="B143" s="21"/>
      <c r="C143" s="21"/>
      <c r="E143" s="21"/>
    </row>
    <row r="144" spans="2:7" x14ac:dyDescent="0.2">
      <c r="B144" s="21"/>
      <c r="C144" s="21"/>
      <c r="E144" s="21"/>
    </row>
    <row r="145" spans="2:7" x14ac:dyDescent="0.2">
      <c r="B145" s="21"/>
      <c r="C145" s="21"/>
      <c r="E145" s="21"/>
    </row>
    <row r="146" spans="2:7" x14ac:dyDescent="0.2">
      <c r="B146" s="21"/>
      <c r="C146" s="21"/>
      <c r="E146" s="21"/>
    </row>
    <row r="147" spans="2:7" x14ac:dyDescent="0.2">
      <c r="B147" s="21"/>
      <c r="C147" s="21"/>
      <c r="E147" s="21"/>
    </row>
    <row r="148" spans="2:7" x14ac:dyDescent="0.2">
      <c r="B148" s="21"/>
      <c r="C148" s="21"/>
      <c r="E148" s="21"/>
    </row>
    <row r="149" spans="2:7" x14ac:dyDescent="0.2">
      <c r="E149" s="21"/>
    </row>
    <row r="150" spans="2:7" x14ac:dyDescent="0.2">
      <c r="B150" s="21"/>
      <c r="C150" s="21"/>
      <c r="E150" s="21"/>
    </row>
    <row r="151" spans="2:7" x14ac:dyDescent="0.2">
      <c r="B151" s="21"/>
      <c r="C151" s="21"/>
      <c r="E151" s="21"/>
      <c r="F151" s="87"/>
      <c r="G151" s="21"/>
    </row>
    <row r="152" spans="2:7" x14ac:dyDescent="0.2">
      <c r="B152" s="21"/>
      <c r="C152" s="21"/>
      <c r="E152" s="21"/>
      <c r="G152" s="21"/>
    </row>
    <row r="153" spans="2:7" x14ac:dyDescent="0.2">
      <c r="B153" s="21"/>
      <c r="C153" s="21"/>
      <c r="E153" s="21"/>
      <c r="G153" s="21"/>
    </row>
    <row r="154" spans="2:7" x14ac:dyDescent="0.2">
      <c r="B154" s="21"/>
      <c r="C154" s="21"/>
      <c r="E154" s="21"/>
    </row>
    <row r="155" spans="2:7" x14ac:dyDescent="0.2">
      <c r="B155" s="21"/>
      <c r="C155" s="21"/>
      <c r="E155" s="21"/>
    </row>
    <row r="156" spans="2:7" x14ac:dyDescent="0.2">
      <c r="B156" s="21"/>
      <c r="C156" s="21"/>
      <c r="E156" s="21"/>
    </row>
    <row r="157" spans="2:7" x14ac:dyDescent="0.2">
      <c r="B157" s="21"/>
      <c r="C157" s="21"/>
      <c r="E157" s="21"/>
    </row>
    <row r="158" spans="2:7" x14ac:dyDescent="0.2">
      <c r="B158" s="21"/>
      <c r="C158" s="21"/>
      <c r="E158" s="21"/>
    </row>
    <row r="159" spans="2:7" x14ac:dyDescent="0.2">
      <c r="B159" s="21"/>
      <c r="C159" s="21"/>
      <c r="E159" s="21"/>
    </row>
    <row r="160" spans="2:7" x14ac:dyDescent="0.2">
      <c r="B160" s="21"/>
      <c r="C160" s="21"/>
      <c r="E160" s="21"/>
    </row>
    <row r="161" spans="2:7" x14ac:dyDescent="0.2">
      <c r="E161" s="21"/>
    </row>
    <row r="162" spans="2:7" x14ac:dyDescent="0.2">
      <c r="B162" s="21"/>
      <c r="C162" s="21"/>
      <c r="E162" s="21"/>
      <c r="F162" s="87"/>
      <c r="G162" s="21"/>
    </row>
    <row r="163" spans="2:7" x14ac:dyDescent="0.2">
      <c r="B163" s="21"/>
      <c r="C163" s="21"/>
      <c r="E163" s="21"/>
      <c r="F163" s="87"/>
      <c r="G163" s="21"/>
    </row>
    <row r="164" spans="2:7" x14ac:dyDescent="0.2">
      <c r="B164" s="21"/>
      <c r="C164" s="21"/>
      <c r="E164" s="21"/>
      <c r="F164" s="87"/>
      <c r="G164" s="21"/>
    </row>
    <row r="165" spans="2:7" x14ac:dyDescent="0.2">
      <c r="B165" s="21"/>
      <c r="C165" s="21"/>
      <c r="E165" s="21"/>
      <c r="G165" s="21"/>
    </row>
    <row r="166" spans="2:7" x14ac:dyDescent="0.2">
      <c r="B166" s="21"/>
      <c r="C166" s="21"/>
      <c r="E166" s="21"/>
      <c r="F166" s="21"/>
    </row>
    <row r="167" spans="2:7" x14ac:dyDescent="0.2">
      <c r="B167" s="21"/>
      <c r="C167" s="21"/>
      <c r="E167" s="21"/>
    </row>
    <row r="168" spans="2:7" x14ac:dyDescent="0.2">
      <c r="B168" s="21"/>
      <c r="C168" s="21"/>
      <c r="E168" s="21"/>
    </row>
    <row r="169" spans="2:7" x14ac:dyDescent="0.2">
      <c r="B169" s="21"/>
      <c r="C169" s="21"/>
      <c r="E169" s="21"/>
    </row>
    <row r="170" spans="2:7" x14ac:dyDescent="0.2">
      <c r="B170" s="21"/>
      <c r="C170" s="21"/>
      <c r="E170" s="21"/>
    </row>
    <row r="171" spans="2:7" x14ac:dyDescent="0.2">
      <c r="E171" s="21"/>
    </row>
    <row r="172" spans="2:7" x14ac:dyDescent="0.2">
      <c r="E172" s="21"/>
    </row>
    <row r="173" spans="2:7" x14ac:dyDescent="0.2">
      <c r="E173" s="21"/>
    </row>
    <row r="174" spans="2:7" x14ac:dyDescent="0.2">
      <c r="E174" s="21"/>
    </row>
    <row r="175" spans="2:7" x14ac:dyDescent="0.2">
      <c r="E175" s="21"/>
    </row>
    <row r="176" spans="2:7" x14ac:dyDescent="0.2">
      <c r="B176" s="21"/>
      <c r="C176" s="21"/>
      <c r="E176" s="21"/>
    </row>
    <row r="177" spans="2:7" x14ac:dyDescent="0.2">
      <c r="B177" s="21"/>
      <c r="C177" s="21"/>
      <c r="E177" s="21"/>
    </row>
    <row r="178" spans="2:7" x14ac:dyDescent="0.2">
      <c r="B178" s="21"/>
      <c r="C178" s="21"/>
      <c r="E178" s="21"/>
    </row>
    <row r="179" spans="2:7" x14ac:dyDescent="0.2">
      <c r="B179" s="21"/>
      <c r="C179" s="21"/>
      <c r="E179" s="21"/>
    </row>
    <row r="180" spans="2:7" x14ac:dyDescent="0.2">
      <c r="B180" s="21"/>
      <c r="C180" s="21"/>
      <c r="E180" s="21"/>
    </row>
    <row r="181" spans="2:7" x14ac:dyDescent="0.2">
      <c r="B181" s="21"/>
      <c r="C181" s="21"/>
      <c r="E181" s="21"/>
    </row>
    <row r="182" spans="2:7" x14ac:dyDescent="0.2">
      <c r="B182" s="21"/>
      <c r="C182" s="21"/>
      <c r="E182" s="21"/>
    </row>
    <row r="183" spans="2:7" x14ac:dyDescent="0.2">
      <c r="B183" s="21"/>
      <c r="C183" s="21"/>
      <c r="E183" s="21"/>
    </row>
    <row r="184" spans="2:7" x14ac:dyDescent="0.2">
      <c r="B184" s="21"/>
      <c r="C184" s="21"/>
      <c r="E184" s="21"/>
    </row>
    <row r="185" spans="2:7" x14ac:dyDescent="0.2">
      <c r="B185" s="21"/>
      <c r="C185" s="21"/>
      <c r="E185" s="21"/>
    </row>
    <row r="186" spans="2:7" x14ac:dyDescent="0.2">
      <c r="B186" s="21"/>
      <c r="C186" s="21"/>
      <c r="E186" s="21"/>
    </row>
    <row r="187" spans="2:7" x14ac:dyDescent="0.2">
      <c r="B187" s="21"/>
      <c r="C187" s="21"/>
      <c r="E187" s="21"/>
      <c r="G187" s="21"/>
    </row>
    <row r="188" spans="2:7" x14ac:dyDescent="0.2">
      <c r="B188" s="21"/>
      <c r="C188" s="21"/>
      <c r="E188" s="21"/>
    </row>
    <row r="189" spans="2:7" x14ac:dyDescent="0.2">
      <c r="B189" s="21"/>
      <c r="C189" s="21"/>
      <c r="E189" s="21"/>
    </row>
    <row r="190" spans="2:7" x14ac:dyDescent="0.2">
      <c r="B190" s="21"/>
      <c r="C190" s="21"/>
      <c r="E190" s="21"/>
    </row>
    <row r="191" spans="2:7" x14ac:dyDescent="0.2">
      <c r="B191" s="21"/>
      <c r="C191" s="21"/>
      <c r="E191" s="21"/>
    </row>
    <row r="192" spans="2:7" x14ac:dyDescent="0.2">
      <c r="B192" s="21"/>
      <c r="C192" s="21"/>
      <c r="E192" s="21"/>
    </row>
    <row r="193" spans="2:7" x14ac:dyDescent="0.2">
      <c r="E193" s="21"/>
    </row>
    <row r="194" spans="2:7" x14ac:dyDescent="0.2">
      <c r="B194" s="21"/>
      <c r="C194" s="21"/>
      <c r="E194" s="21"/>
      <c r="F194" s="87"/>
      <c r="G194" s="21"/>
    </row>
    <row r="195" spans="2:7" x14ac:dyDescent="0.2">
      <c r="B195" s="21"/>
      <c r="C195" s="21"/>
      <c r="E195" s="21"/>
      <c r="G195" s="21"/>
    </row>
    <row r="196" spans="2:7" x14ac:dyDescent="0.2">
      <c r="B196" s="21"/>
      <c r="C196" s="21"/>
      <c r="E196" s="21"/>
    </row>
    <row r="197" spans="2:7" x14ac:dyDescent="0.2">
      <c r="B197" s="21"/>
      <c r="C197" s="21"/>
      <c r="E197" s="21"/>
    </row>
    <row r="198" spans="2:7" x14ac:dyDescent="0.2">
      <c r="B198" s="21"/>
      <c r="C198" s="21"/>
      <c r="E198" s="21"/>
    </row>
    <row r="199" spans="2:7" x14ac:dyDescent="0.2">
      <c r="B199" s="21"/>
      <c r="C199" s="21"/>
      <c r="E199" s="21"/>
    </row>
    <row r="200" spans="2:7" x14ac:dyDescent="0.2">
      <c r="B200" s="21"/>
      <c r="C200" s="21"/>
      <c r="E200" s="21"/>
    </row>
    <row r="201" spans="2:7" x14ac:dyDescent="0.2">
      <c r="B201" s="21"/>
      <c r="C201" s="21"/>
      <c r="E201" s="21"/>
    </row>
    <row r="202" spans="2:7" x14ac:dyDescent="0.2">
      <c r="B202" s="21"/>
      <c r="C202" s="21"/>
      <c r="E202" s="21"/>
      <c r="F202" s="87"/>
      <c r="G202" s="21"/>
    </row>
    <row r="203" spans="2:7" x14ac:dyDescent="0.2">
      <c r="B203" s="21"/>
      <c r="C203" s="21"/>
      <c r="E203" s="21"/>
      <c r="F203" s="87"/>
      <c r="G203" s="21"/>
    </row>
    <row r="204" spans="2:7" x14ac:dyDescent="0.2">
      <c r="B204" s="21"/>
      <c r="C204" s="21"/>
      <c r="E204" s="21"/>
      <c r="F204" s="87"/>
      <c r="G204" s="21"/>
    </row>
    <row r="205" spans="2:7" x14ac:dyDescent="0.2">
      <c r="B205" s="21"/>
      <c r="C205" s="21"/>
      <c r="E205" s="21"/>
    </row>
    <row r="206" spans="2:7" x14ac:dyDescent="0.2">
      <c r="B206" s="21"/>
      <c r="C206" s="21"/>
      <c r="E206" s="21"/>
    </row>
    <row r="207" spans="2:7" x14ac:dyDescent="0.2">
      <c r="B207" s="21"/>
      <c r="C207" s="21"/>
      <c r="E207" s="21"/>
    </row>
    <row r="208" spans="2:7" x14ac:dyDescent="0.2">
      <c r="B208" s="21"/>
      <c r="C208" s="21"/>
      <c r="E208" s="21"/>
    </row>
    <row r="209" spans="2:5" x14ac:dyDescent="0.2">
      <c r="B209" s="21"/>
      <c r="C209" s="21"/>
      <c r="E209" s="21"/>
    </row>
    <row r="210" spans="2:5" x14ac:dyDescent="0.2">
      <c r="E210" s="21"/>
    </row>
    <row r="211" spans="2:5" x14ac:dyDescent="0.2">
      <c r="B211" s="21"/>
      <c r="C211" s="21"/>
      <c r="E211" s="21"/>
    </row>
    <row r="212" spans="2:5" x14ac:dyDescent="0.2">
      <c r="B212" s="21"/>
      <c r="C212" s="21"/>
      <c r="E212" s="21"/>
    </row>
    <row r="213" spans="2:5" x14ac:dyDescent="0.2">
      <c r="B213" s="21"/>
      <c r="C213" s="21"/>
      <c r="E213" s="21"/>
    </row>
    <row r="214" spans="2:5" x14ac:dyDescent="0.2">
      <c r="E214" s="21"/>
    </row>
  </sheetData>
  <phoneticPr fontId="0" type="noConversion"/>
  <pageMargins left="0.7" right="0.7" top="0.75" bottom="0.75" header="0.3" footer="0.3"/>
  <pageSetup paperSize="9" orientation="portrait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0000"/>
  </sheetPr>
  <dimension ref="A1:L32"/>
  <sheetViews>
    <sheetView zoomScale="120" zoomScaleNormal="120" workbookViewId="0">
      <selection activeCell="A26" sqref="A26:IV29"/>
    </sheetView>
  </sheetViews>
  <sheetFormatPr defaultRowHeight="15" x14ac:dyDescent="0.2"/>
  <cols>
    <col min="1" max="1" width="5.37890625" customWidth="1"/>
    <col min="2" max="2" width="5.91796875" customWidth="1"/>
    <col min="3" max="3" width="18.16015625" customWidth="1"/>
    <col min="4" max="4" width="8.203125" customWidth="1"/>
    <col min="5" max="5" width="32.5546875" customWidth="1"/>
    <col min="6" max="6" width="7.3984375" hidden="1" customWidth="1"/>
    <col min="7" max="7" width="6.859375" hidden="1" customWidth="1"/>
    <col min="8" max="8" width="7.3984375" hidden="1" customWidth="1"/>
    <col min="9" max="9" width="7.80078125" customWidth="1"/>
    <col min="10" max="10" width="6.859375" customWidth="1"/>
    <col min="11" max="11" width="6.3203125" customWidth="1"/>
    <col min="12" max="12" width="7.6640625" customWidth="1"/>
  </cols>
  <sheetData>
    <row r="1" spans="1:12" hidden="1" x14ac:dyDescent="0.2">
      <c r="A1" s="120" t="s">
        <v>0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8"/>
    </row>
    <row r="2" spans="1:12" ht="30" hidden="1" customHeight="1" x14ac:dyDescent="0.2">
      <c r="A2" s="121" t="s">
        <v>8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5"/>
    </row>
    <row r="3" spans="1:12" ht="7.5" customHeight="1" x14ac:dyDescent="0.2">
      <c r="A3" s="120"/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8"/>
    </row>
    <row r="4" spans="1:12" ht="39" customHeight="1" x14ac:dyDescent="0.2">
      <c r="A4" s="123" t="s">
        <v>225</v>
      </c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</row>
    <row r="5" spans="1:12" ht="9" customHeight="1" x14ac:dyDescent="0.2">
      <c r="A5" s="123"/>
      <c r="B5" s="123"/>
      <c r="C5" s="123"/>
      <c r="D5" s="123"/>
      <c r="E5" s="123"/>
      <c r="F5" s="123"/>
      <c r="G5" s="123"/>
      <c r="H5" s="123"/>
      <c r="I5" s="123"/>
      <c r="J5" s="123"/>
      <c r="K5" s="123"/>
      <c r="L5" s="123"/>
    </row>
    <row r="6" spans="1:12" ht="9" customHeight="1" x14ac:dyDescent="0.2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ht="15" customHeight="1" x14ac:dyDescent="0.2">
      <c r="A7" s="124"/>
      <c r="B7" s="124"/>
      <c r="C7" s="124"/>
      <c r="D7" s="124"/>
      <c r="E7" s="124"/>
      <c r="F7" s="124"/>
      <c r="G7" s="124"/>
      <c r="H7" s="124"/>
      <c r="I7" s="124"/>
      <c r="J7" s="124"/>
      <c r="K7" s="124"/>
      <c r="L7" s="124"/>
    </row>
    <row r="8" spans="1:12" ht="8.25" customHeight="1" x14ac:dyDescent="0.2">
      <c r="A8" s="17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</row>
    <row r="9" spans="1:12" x14ac:dyDescent="0.2">
      <c r="A9" s="118" t="s">
        <v>408</v>
      </c>
      <c r="B9" s="118"/>
      <c r="C9" s="118"/>
      <c r="D9" s="118"/>
      <c r="E9" s="118"/>
      <c r="F9" s="118"/>
      <c r="G9" s="118"/>
      <c r="H9" s="118"/>
      <c r="I9" s="118"/>
      <c r="J9" s="118"/>
      <c r="K9" s="118"/>
      <c r="L9" s="118"/>
    </row>
    <row r="10" spans="1:12" ht="12.75" customHeight="1" x14ac:dyDescent="0.2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</row>
    <row r="11" spans="1:12" x14ac:dyDescent="0.2">
      <c r="A11" s="10" t="s">
        <v>11</v>
      </c>
      <c r="B11" s="10"/>
      <c r="C11" s="10"/>
      <c r="D11" s="10"/>
      <c r="E11" s="7"/>
      <c r="F11" s="7"/>
      <c r="G11" s="119" t="s">
        <v>383</v>
      </c>
      <c r="H11" s="119"/>
      <c r="I11" s="119"/>
      <c r="J11" s="119"/>
      <c r="K11" s="119"/>
      <c r="L11" s="119"/>
    </row>
    <row r="12" spans="1:12" ht="6" customHeight="1" x14ac:dyDescent="0.2">
      <c r="A12" s="2"/>
      <c r="B12" s="1"/>
      <c r="C12" s="3"/>
      <c r="D12" s="7"/>
      <c r="E12" s="3"/>
      <c r="F12" s="3"/>
      <c r="G12" s="3"/>
      <c r="H12" s="3"/>
      <c r="I12" s="3"/>
      <c r="J12" s="3"/>
      <c r="K12" s="3"/>
      <c r="L12" s="3"/>
    </row>
    <row r="13" spans="1:12" s="22" customFormat="1" ht="22.5" x14ac:dyDescent="0.2">
      <c r="A13" s="22" t="s">
        <v>227</v>
      </c>
      <c r="E13" s="85"/>
      <c r="I13" s="22" t="s">
        <v>386</v>
      </c>
    </row>
    <row r="14" spans="1:12" ht="6.75" customHeight="1" thickBot="1" x14ac:dyDescent="0.25">
      <c r="A14" s="5"/>
      <c r="B14" s="1"/>
      <c r="C14" s="3"/>
      <c r="D14" s="2"/>
      <c r="E14" s="3"/>
      <c r="F14" s="3"/>
      <c r="G14" s="3"/>
      <c r="H14" s="3"/>
      <c r="I14" s="3"/>
      <c r="J14" s="3"/>
      <c r="K14" s="6"/>
      <c r="L14" s="6"/>
    </row>
    <row r="15" spans="1:12" ht="31.5" customHeight="1" thickBot="1" x14ac:dyDescent="0.25">
      <c r="A15" s="13" t="s">
        <v>2</v>
      </c>
      <c r="B15" s="13" t="s">
        <v>3</v>
      </c>
      <c r="C15" s="18" t="s">
        <v>4</v>
      </c>
      <c r="D15" s="14" t="s">
        <v>5</v>
      </c>
      <c r="E15" s="13" t="s">
        <v>7</v>
      </c>
      <c r="F15" s="13" t="s">
        <v>12</v>
      </c>
      <c r="G15" s="13" t="s">
        <v>19</v>
      </c>
      <c r="H15" s="13" t="s">
        <v>16</v>
      </c>
      <c r="I15" s="13" t="s">
        <v>10</v>
      </c>
      <c r="J15" s="13" t="s">
        <v>14</v>
      </c>
      <c r="K15" s="13" t="s">
        <v>13</v>
      </c>
      <c r="L15" s="14" t="s">
        <v>6</v>
      </c>
    </row>
    <row r="16" spans="1:12" ht="12" customHeight="1" x14ac:dyDescent="0.2">
      <c r="A16" s="36"/>
      <c r="B16" s="36"/>
      <c r="C16" s="36"/>
      <c r="D16" s="38"/>
      <c r="E16" s="36"/>
      <c r="F16" s="36"/>
      <c r="G16" s="36"/>
      <c r="H16" s="36"/>
      <c r="I16" s="36"/>
      <c r="J16" s="36"/>
      <c r="K16" s="36"/>
      <c r="L16" s="38"/>
    </row>
    <row r="17" spans="1:12" ht="12" customHeight="1" x14ac:dyDescent="0.2">
      <c r="A17" s="49"/>
      <c r="B17" s="24">
        <v>21</v>
      </c>
      <c r="C17" s="82" t="s">
        <v>178</v>
      </c>
      <c r="D17" s="51">
        <v>2001</v>
      </c>
      <c r="E17" s="48" t="s">
        <v>352</v>
      </c>
      <c r="G17" s="104">
        <v>12405</v>
      </c>
      <c r="H17" s="110">
        <v>200</v>
      </c>
      <c r="I17" s="103">
        <f>G17-H17</f>
        <v>12205</v>
      </c>
      <c r="J17" s="21"/>
      <c r="K17" s="97">
        <v>80</v>
      </c>
      <c r="L17" s="96">
        <v>1</v>
      </c>
    </row>
    <row r="18" spans="1:12" s="48" customFormat="1" ht="10.5" customHeight="1" x14ac:dyDescent="0.2">
      <c r="A18" s="49"/>
      <c r="B18" s="53">
        <v>199</v>
      </c>
      <c r="C18" s="82" t="s">
        <v>394</v>
      </c>
      <c r="D18" s="51">
        <v>2001</v>
      </c>
      <c r="E18" s="48" t="s">
        <v>395</v>
      </c>
      <c r="F18" s="49"/>
      <c r="G18" s="104">
        <v>13120</v>
      </c>
      <c r="H18" s="110">
        <v>200</v>
      </c>
      <c r="I18" s="103">
        <f>G18-H18</f>
        <v>12920</v>
      </c>
      <c r="J18" s="49"/>
      <c r="K18" s="49">
        <v>75</v>
      </c>
      <c r="L18" s="53">
        <v>2</v>
      </c>
    </row>
    <row r="19" spans="1:12" ht="12" customHeight="1" x14ac:dyDescent="0.2">
      <c r="A19" s="49"/>
      <c r="B19" s="24">
        <v>23</v>
      </c>
      <c r="C19" s="82" t="s">
        <v>358</v>
      </c>
      <c r="D19" s="51">
        <v>2002</v>
      </c>
      <c r="E19" s="48" t="s">
        <v>362</v>
      </c>
      <c r="G19" s="104">
        <v>14548</v>
      </c>
      <c r="H19" s="110">
        <v>200</v>
      </c>
      <c r="I19" s="103">
        <f>G19-H19</f>
        <v>14348</v>
      </c>
      <c r="K19" s="97">
        <v>71</v>
      </c>
      <c r="L19" s="96">
        <v>3</v>
      </c>
    </row>
    <row r="20" spans="1:12" ht="12" customHeight="1" x14ac:dyDescent="0.2">
      <c r="A20" s="49"/>
      <c r="B20" s="24"/>
      <c r="C20" s="82"/>
      <c r="D20" s="51"/>
      <c r="E20" s="48"/>
      <c r="G20" s="94"/>
      <c r="H20" s="47"/>
      <c r="I20" s="47"/>
      <c r="K20" s="97"/>
      <c r="L20" s="96"/>
    </row>
    <row r="21" spans="1:12" s="48" customFormat="1" ht="10.5" x14ac:dyDescent="0.1">
      <c r="A21" s="49"/>
      <c r="B21" s="49"/>
      <c r="C21" s="82"/>
      <c r="D21" s="51"/>
      <c r="F21" s="49"/>
      <c r="G21" s="52"/>
      <c r="H21" s="47"/>
      <c r="I21" s="47"/>
      <c r="K21" s="49"/>
      <c r="L21" s="53"/>
    </row>
    <row r="22" spans="1:12" s="48" customFormat="1" ht="10.5" x14ac:dyDescent="0.1">
      <c r="A22" s="49"/>
      <c r="B22" s="49"/>
      <c r="C22" s="82"/>
      <c r="D22" s="51"/>
      <c r="F22" s="49"/>
      <c r="G22" s="52"/>
      <c r="H22" s="47"/>
      <c r="I22" s="47"/>
      <c r="K22" s="49"/>
      <c r="L22" s="53"/>
    </row>
    <row r="25" spans="1:12" x14ac:dyDescent="0.2">
      <c r="A25" s="49"/>
    </row>
    <row r="26" spans="1:12" x14ac:dyDescent="0.2">
      <c r="B26" s="21"/>
      <c r="C26" s="27"/>
      <c r="H26" s="27"/>
    </row>
    <row r="27" spans="1:12" x14ac:dyDescent="0.2">
      <c r="C27" s="27"/>
      <c r="H27" s="27"/>
    </row>
    <row r="28" spans="1:12" x14ac:dyDescent="0.2">
      <c r="A28" s="49"/>
    </row>
    <row r="29" spans="1:12" x14ac:dyDescent="0.2">
      <c r="A29" s="49"/>
    </row>
    <row r="30" spans="1:12" hidden="1" x14ac:dyDescent="0.2">
      <c r="A30" s="49"/>
      <c r="C30" s="27" t="s">
        <v>22</v>
      </c>
      <c r="H30" s="27" t="s">
        <v>66</v>
      </c>
    </row>
    <row r="31" spans="1:12" hidden="1" x14ac:dyDescent="0.2">
      <c r="C31" s="27" t="s">
        <v>23</v>
      </c>
      <c r="H31" s="27" t="s">
        <v>67</v>
      </c>
    </row>
    <row r="32" spans="1:12" hidden="1" x14ac:dyDescent="0.2"/>
  </sheetData>
  <mergeCells count="8">
    <mergeCell ref="A9:L9"/>
    <mergeCell ref="G11:L11"/>
    <mergeCell ref="A1:K1"/>
    <mergeCell ref="A2:K2"/>
    <mergeCell ref="A3:K3"/>
    <mergeCell ref="A4:L4"/>
    <mergeCell ref="A5:L5"/>
    <mergeCell ref="A7:L7"/>
  </mergeCells>
  <phoneticPr fontId="17" type="noConversion"/>
  <conditionalFormatting sqref="G17:G19">
    <cfRule type="expression" dxfId="34" priority="1" stopIfTrue="1">
      <formula>AND(COUNTIF($F$19:$F$19, G17)&gt;1,NOT(ISBLANK(G17)))</formula>
    </cfRule>
  </conditionalFormatting>
  <dataValidations count="1">
    <dataValidation type="list" errorStyle="warning" allowBlank="1" showInputMessage="1" sqref="G17:G19" xr:uid="{00000000-0002-0000-0500-000000000000}">
      <formula1>"п.162.7 ф/с,п.163.2 помеха,п.163.3 сокр.дист.,DNS,DNF,п.142 справка,DQ,п.143.11 нагр.№,п.144.3 лидирование,п.170.6 передача,п.170.7 зона,п.170.8 помеха вне,п.170.9 отб.пал.,п.170.11 состав,п.170.19 разгон,п.170.20 позиция,п.171.21 толк.корид.,п.168"</formula1>
    </dataValidation>
  </dataValidations>
  <pageMargins left="0.19685039370078741" right="0.11811023622047245" top="0.39370078740157483" bottom="0.39370078740157483" header="0" footer="0"/>
  <pageSetup paperSize="9" scale="95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</sheetPr>
  <dimension ref="A2:L26"/>
  <sheetViews>
    <sheetView workbookViewId="0">
      <selection activeCell="N24" sqref="N24"/>
    </sheetView>
  </sheetViews>
  <sheetFormatPr defaultRowHeight="15" x14ac:dyDescent="0.2"/>
  <cols>
    <col min="2" max="2" width="26.76953125" customWidth="1"/>
    <col min="3" max="3" width="11.1640625" customWidth="1"/>
  </cols>
  <sheetData>
    <row r="2" spans="1:12" ht="39" customHeight="1" x14ac:dyDescent="0.5">
      <c r="A2" s="125" t="s">
        <v>246</v>
      </c>
      <c r="B2" s="125"/>
      <c r="C2" s="125"/>
      <c r="D2" s="125"/>
      <c r="E2" s="125"/>
      <c r="F2" s="125"/>
      <c r="G2" s="125"/>
    </row>
    <row r="3" spans="1:12" x14ac:dyDescent="0.2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</row>
    <row r="4" spans="1:12" x14ac:dyDescent="0.2">
      <c r="A4" s="10"/>
      <c r="B4" s="10"/>
      <c r="C4" s="10"/>
      <c r="D4" s="10"/>
      <c r="E4" s="7"/>
      <c r="F4" s="7"/>
      <c r="G4" s="119"/>
      <c r="H4" s="119"/>
      <c r="I4" s="119"/>
      <c r="J4" s="119"/>
      <c r="K4" s="119"/>
      <c r="L4" s="119"/>
    </row>
    <row r="5" spans="1:12" x14ac:dyDescent="0.2">
      <c r="A5" s="2"/>
      <c r="B5" s="1"/>
      <c r="C5" s="3"/>
      <c r="D5" s="7"/>
      <c r="E5" s="3"/>
      <c r="F5" s="3"/>
      <c r="G5" s="2"/>
      <c r="H5" s="3"/>
      <c r="I5" s="3"/>
      <c r="J5" s="3"/>
      <c r="K5" s="3"/>
      <c r="L5" s="3"/>
    </row>
    <row r="6" spans="1:12" ht="19.5" customHeight="1" x14ac:dyDescent="0.2">
      <c r="A6" s="123" t="s">
        <v>225</v>
      </c>
      <c r="B6" s="123"/>
      <c r="C6" s="123"/>
      <c r="D6" s="123"/>
      <c r="E6" s="123"/>
      <c r="F6" s="123"/>
      <c r="G6" s="123"/>
      <c r="H6" s="100"/>
      <c r="I6" s="100"/>
      <c r="J6" s="100"/>
      <c r="K6" s="100"/>
      <c r="L6" s="100"/>
    </row>
    <row r="7" spans="1:12" x14ac:dyDescent="0.2">
      <c r="A7" s="5"/>
      <c r="B7" s="1"/>
      <c r="C7" s="3"/>
      <c r="D7" s="2"/>
      <c r="E7" s="3"/>
      <c r="F7" s="3"/>
      <c r="G7" s="2"/>
      <c r="H7" s="3"/>
      <c r="I7" s="3"/>
      <c r="J7" s="3"/>
      <c r="K7" s="6"/>
      <c r="L7" s="6"/>
    </row>
    <row r="8" spans="1:12" x14ac:dyDescent="0.2">
      <c r="A8" s="98" t="s">
        <v>2</v>
      </c>
      <c r="B8" s="98" t="s">
        <v>221</v>
      </c>
      <c r="C8" s="98" t="s">
        <v>234</v>
      </c>
      <c r="D8" s="99" t="s">
        <v>235</v>
      </c>
      <c r="E8" s="98" t="s">
        <v>236</v>
      </c>
      <c r="F8" s="98" t="s">
        <v>237</v>
      </c>
      <c r="G8" s="98" t="s">
        <v>6</v>
      </c>
    </row>
    <row r="9" spans="1:12" x14ac:dyDescent="0.2">
      <c r="A9" s="21">
        <v>1</v>
      </c>
      <c r="B9" t="s">
        <v>240</v>
      </c>
      <c r="C9">
        <v>610</v>
      </c>
      <c r="D9">
        <v>552</v>
      </c>
      <c r="E9">
        <f>80+71+58+75+67+61+50+49</f>
        <v>511</v>
      </c>
      <c r="F9">
        <f t="shared" ref="F9:F16" si="0">C9+D9+E9</f>
        <v>1673</v>
      </c>
      <c r="G9" s="117">
        <v>1</v>
      </c>
    </row>
    <row r="10" spans="1:12" x14ac:dyDescent="0.2">
      <c r="A10" s="21">
        <v>2</v>
      </c>
      <c r="B10" t="s">
        <v>239</v>
      </c>
      <c r="C10">
        <v>480</v>
      </c>
      <c r="D10">
        <v>542</v>
      </c>
      <c r="E10">
        <f>71+80+56+43+39+31+80+52</f>
        <v>452</v>
      </c>
      <c r="F10">
        <f t="shared" si="0"/>
        <v>1474</v>
      </c>
      <c r="G10" s="117">
        <v>2</v>
      </c>
    </row>
    <row r="11" spans="1:12" x14ac:dyDescent="0.2">
      <c r="A11" s="21">
        <v>3</v>
      </c>
      <c r="B11" t="s">
        <v>238</v>
      </c>
      <c r="C11">
        <v>411</v>
      </c>
      <c r="D11">
        <f>432+150</f>
        <v>582</v>
      </c>
      <c r="E11">
        <f>71+32+64+42</f>
        <v>209</v>
      </c>
      <c r="F11">
        <f t="shared" si="0"/>
        <v>1202</v>
      </c>
      <c r="G11" s="117">
        <v>3</v>
      </c>
    </row>
    <row r="12" spans="1:12" x14ac:dyDescent="0.2">
      <c r="A12" s="21">
        <v>4</v>
      </c>
      <c r="B12" t="s">
        <v>242</v>
      </c>
      <c r="C12">
        <v>321</v>
      </c>
      <c r="D12">
        <v>411</v>
      </c>
      <c r="E12">
        <f>75+71+67+42+35+34+24+45</f>
        <v>393</v>
      </c>
      <c r="F12">
        <f t="shared" si="0"/>
        <v>1125</v>
      </c>
      <c r="G12" s="117">
        <v>4</v>
      </c>
    </row>
    <row r="13" spans="1:12" x14ac:dyDescent="0.2">
      <c r="A13" s="21">
        <v>5</v>
      </c>
      <c r="B13" t="s">
        <v>241</v>
      </c>
      <c r="C13">
        <v>720</v>
      </c>
      <c r="D13">
        <v>135</v>
      </c>
      <c r="F13">
        <f t="shared" si="0"/>
        <v>855</v>
      </c>
      <c r="G13" s="117">
        <v>5</v>
      </c>
    </row>
    <row r="14" spans="1:12" x14ac:dyDescent="0.2">
      <c r="A14" s="21">
        <v>6</v>
      </c>
      <c r="B14" t="s">
        <v>244</v>
      </c>
      <c r="C14">
        <v>311</v>
      </c>
      <c r="D14">
        <v>218</v>
      </c>
      <c r="E14">
        <f>71+52+49</f>
        <v>172</v>
      </c>
      <c r="F14">
        <f t="shared" si="0"/>
        <v>701</v>
      </c>
      <c r="G14" s="117">
        <v>6</v>
      </c>
    </row>
    <row r="15" spans="1:12" x14ac:dyDescent="0.2">
      <c r="A15" s="21">
        <v>7</v>
      </c>
      <c r="B15" t="s">
        <v>245</v>
      </c>
      <c r="C15">
        <v>131</v>
      </c>
      <c r="D15">
        <v>106</v>
      </c>
      <c r="E15">
        <f>54+52</f>
        <v>106</v>
      </c>
      <c r="F15">
        <f t="shared" si="0"/>
        <v>343</v>
      </c>
      <c r="G15" s="117">
        <v>7</v>
      </c>
    </row>
    <row r="16" spans="1:12" x14ac:dyDescent="0.2">
      <c r="A16" s="21">
        <v>8</v>
      </c>
      <c r="B16" t="s">
        <v>243</v>
      </c>
      <c r="C16">
        <v>183</v>
      </c>
      <c r="E16">
        <f>64+50</f>
        <v>114</v>
      </c>
      <c r="F16">
        <f t="shared" si="0"/>
        <v>297</v>
      </c>
      <c r="G16" s="117">
        <v>8</v>
      </c>
    </row>
    <row r="18" spans="1:12" ht="19.5" customHeight="1" x14ac:dyDescent="0.2">
      <c r="A18" s="123" t="s">
        <v>103</v>
      </c>
      <c r="B18" s="123"/>
      <c r="C18" s="123"/>
      <c r="D18" s="123"/>
      <c r="E18" s="123"/>
      <c r="F18" s="123"/>
      <c r="G18" s="123"/>
      <c r="H18" s="100"/>
      <c r="I18" s="100"/>
      <c r="J18" s="100"/>
      <c r="K18" s="100"/>
      <c r="L18" s="100"/>
    </row>
    <row r="19" spans="1:12" x14ac:dyDescent="0.2">
      <c r="A19" s="5"/>
      <c r="B19" s="1"/>
      <c r="C19" s="3"/>
      <c r="D19" s="2"/>
      <c r="E19" s="3"/>
      <c r="F19" s="3"/>
      <c r="G19" s="2"/>
      <c r="H19" s="3"/>
      <c r="I19" s="3"/>
      <c r="J19" s="3"/>
      <c r="K19" s="6"/>
      <c r="L19" s="6"/>
    </row>
    <row r="20" spans="1:12" x14ac:dyDescent="0.2">
      <c r="A20" s="98" t="s">
        <v>2</v>
      </c>
      <c r="B20" s="98" t="s">
        <v>221</v>
      </c>
      <c r="C20" s="98" t="s">
        <v>234</v>
      </c>
      <c r="D20" s="99" t="s">
        <v>235</v>
      </c>
      <c r="E20" s="98" t="s">
        <v>236</v>
      </c>
      <c r="F20" s="98" t="s">
        <v>237</v>
      </c>
      <c r="G20" s="98" t="s">
        <v>6</v>
      </c>
    </row>
    <row r="21" spans="1:12" x14ac:dyDescent="0.2">
      <c r="A21" s="21">
        <v>1</v>
      </c>
      <c r="B21" t="s">
        <v>240</v>
      </c>
      <c r="C21">
        <v>417</v>
      </c>
      <c r="D21">
        <v>392</v>
      </c>
      <c r="E21">
        <f>80+64+58+56</f>
        <v>258</v>
      </c>
      <c r="F21">
        <f t="shared" ref="F21:F26" si="1">C21+D21+E21</f>
        <v>1067</v>
      </c>
      <c r="G21" s="117">
        <v>1</v>
      </c>
    </row>
    <row r="22" spans="1:12" x14ac:dyDescent="0.2">
      <c r="A22" s="21">
        <v>2</v>
      </c>
      <c r="B22" t="s">
        <v>241</v>
      </c>
      <c r="C22">
        <v>309</v>
      </c>
      <c r="D22">
        <v>207</v>
      </c>
      <c r="E22">
        <v>61</v>
      </c>
      <c r="F22">
        <f t="shared" si="1"/>
        <v>577</v>
      </c>
      <c r="G22" s="117">
        <v>2</v>
      </c>
    </row>
    <row r="23" spans="1:12" x14ac:dyDescent="0.2">
      <c r="A23" s="21">
        <v>3</v>
      </c>
      <c r="B23" t="s">
        <v>239</v>
      </c>
      <c r="D23">
        <v>199</v>
      </c>
      <c r="F23">
        <f t="shared" si="1"/>
        <v>199</v>
      </c>
      <c r="G23" s="117">
        <v>3</v>
      </c>
    </row>
    <row r="24" spans="1:12" x14ac:dyDescent="0.2">
      <c r="A24" s="21">
        <v>4</v>
      </c>
      <c r="B24" t="s">
        <v>242</v>
      </c>
      <c r="C24">
        <v>45</v>
      </c>
      <c r="D24">
        <v>154</v>
      </c>
      <c r="F24">
        <f t="shared" si="1"/>
        <v>199</v>
      </c>
      <c r="G24" s="117">
        <v>4</v>
      </c>
    </row>
    <row r="25" spans="1:12" x14ac:dyDescent="0.2">
      <c r="A25" s="21">
        <v>5</v>
      </c>
      <c r="B25" t="s">
        <v>245</v>
      </c>
      <c r="C25">
        <v>54</v>
      </c>
      <c r="D25">
        <v>56</v>
      </c>
      <c r="F25">
        <f t="shared" si="1"/>
        <v>110</v>
      </c>
      <c r="G25" s="117">
        <v>5</v>
      </c>
    </row>
    <row r="26" spans="1:12" x14ac:dyDescent="0.2">
      <c r="A26" s="21">
        <v>6</v>
      </c>
      <c r="B26" t="s">
        <v>473</v>
      </c>
      <c r="E26">
        <v>80</v>
      </c>
      <c r="F26">
        <f t="shared" si="1"/>
        <v>80</v>
      </c>
      <c r="G26" s="117">
        <v>6</v>
      </c>
    </row>
  </sheetData>
  <mergeCells count="4">
    <mergeCell ref="A2:G2"/>
    <mergeCell ref="G4:L4"/>
    <mergeCell ref="A6:G6"/>
    <mergeCell ref="A18:G18"/>
  </mergeCells>
  <phoneticPr fontId="17" type="noConversion"/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0000"/>
  </sheetPr>
  <dimension ref="A1:L33"/>
  <sheetViews>
    <sheetView topLeftCell="A3" zoomScale="120" zoomScaleNormal="120" workbookViewId="0">
      <selection activeCell="A32" sqref="A32:IV33"/>
    </sheetView>
  </sheetViews>
  <sheetFormatPr defaultRowHeight="15" x14ac:dyDescent="0.2"/>
  <cols>
    <col min="1" max="1" width="4.70703125" customWidth="1"/>
    <col min="2" max="2" width="5.24609375" customWidth="1"/>
    <col min="3" max="3" width="18.96484375" customWidth="1"/>
    <col min="4" max="4" width="7.80078125" customWidth="1"/>
    <col min="5" max="5" width="21.1171875" customWidth="1"/>
    <col min="6" max="6" width="6.859375" style="21" hidden="1" customWidth="1"/>
    <col min="7" max="7" width="7.6640625" hidden="1" customWidth="1"/>
    <col min="8" max="8" width="8.875" customWidth="1"/>
    <col min="9" max="9" width="5.6484375" customWidth="1"/>
    <col min="10" max="10" width="6.9921875" customWidth="1"/>
    <col min="11" max="11" width="7.6640625" customWidth="1"/>
  </cols>
  <sheetData>
    <row r="1" spans="1:12" hidden="1" x14ac:dyDescent="0.2">
      <c r="A1" s="120" t="s">
        <v>68</v>
      </c>
      <c r="B1" s="120"/>
      <c r="C1" s="120"/>
      <c r="D1" s="120"/>
      <c r="E1" s="120"/>
      <c r="F1" s="120"/>
      <c r="G1" s="120"/>
      <c r="H1" s="120"/>
      <c r="I1" s="120"/>
      <c r="J1" s="120"/>
      <c r="K1" s="8"/>
    </row>
    <row r="2" spans="1:12" ht="30" hidden="1" customHeight="1" x14ac:dyDescent="0.2">
      <c r="A2" s="121" t="s">
        <v>8</v>
      </c>
      <c r="B2" s="121"/>
      <c r="C2" s="121"/>
      <c r="D2" s="121"/>
      <c r="E2" s="121"/>
      <c r="F2" s="121"/>
      <c r="G2" s="121"/>
      <c r="H2" s="121"/>
      <c r="I2" s="121"/>
      <c r="J2" s="121"/>
      <c r="K2" s="15"/>
    </row>
    <row r="3" spans="1:12" ht="7.5" customHeight="1" x14ac:dyDescent="0.2">
      <c r="A3" s="120"/>
      <c r="B3" s="120"/>
      <c r="C3" s="120"/>
      <c r="D3" s="120"/>
      <c r="E3" s="120"/>
      <c r="F3" s="120"/>
      <c r="G3" s="120"/>
      <c r="H3" s="120"/>
      <c r="I3" s="120"/>
      <c r="J3" s="120"/>
      <c r="K3" s="8"/>
    </row>
    <row r="4" spans="1:12" ht="39" customHeight="1" x14ac:dyDescent="0.2">
      <c r="A4" s="123" t="s">
        <v>225</v>
      </c>
      <c r="B4" s="123"/>
      <c r="C4" s="123"/>
      <c r="D4" s="123"/>
      <c r="E4" s="123"/>
      <c r="F4" s="123"/>
      <c r="G4" s="123"/>
      <c r="H4" s="123"/>
      <c r="I4" s="123"/>
      <c r="J4" s="123"/>
      <c r="K4" s="123"/>
    </row>
    <row r="5" spans="1:12" ht="9" customHeight="1" x14ac:dyDescent="0.2">
      <c r="A5" s="123"/>
      <c r="B5" s="123"/>
      <c r="C5" s="123"/>
      <c r="D5" s="123"/>
      <c r="E5" s="123"/>
      <c r="F5" s="123"/>
      <c r="G5" s="123"/>
      <c r="H5" s="123"/>
      <c r="I5" s="123"/>
      <c r="J5" s="123"/>
      <c r="K5" s="123"/>
    </row>
    <row r="6" spans="1:12" ht="9" customHeight="1" x14ac:dyDescent="0.2">
      <c r="A6" s="9"/>
      <c r="B6" s="9"/>
      <c r="C6" s="9"/>
      <c r="D6" s="9"/>
      <c r="E6" s="9"/>
      <c r="F6" s="9"/>
      <c r="G6" s="9"/>
      <c r="H6" s="9"/>
      <c r="I6" s="9"/>
      <c r="J6" s="9"/>
      <c r="K6" s="9"/>
    </row>
    <row r="7" spans="1:12" ht="15" customHeight="1" x14ac:dyDescent="0.2">
      <c r="A7" s="124"/>
      <c r="B7" s="124"/>
      <c r="C7" s="124"/>
      <c r="D7" s="124"/>
      <c r="E7" s="124"/>
      <c r="F7" s="124"/>
      <c r="G7" s="124"/>
      <c r="H7" s="124"/>
      <c r="I7" s="124"/>
      <c r="J7" s="124"/>
      <c r="K7" s="124"/>
    </row>
    <row r="8" spans="1:12" ht="8.25" customHeight="1" x14ac:dyDescent="0.2">
      <c r="A8" s="17"/>
      <c r="B8" s="17"/>
      <c r="C8" s="17"/>
      <c r="D8" s="17"/>
      <c r="E8" s="17"/>
      <c r="F8" s="17"/>
      <c r="G8" s="17"/>
      <c r="H8" s="17"/>
      <c r="I8" s="17"/>
      <c r="J8" s="17"/>
      <c r="K8" s="17"/>
    </row>
    <row r="9" spans="1:12" x14ac:dyDescent="0.2">
      <c r="A9" s="118" t="s">
        <v>408</v>
      </c>
      <c r="B9" s="118"/>
      <c r="C9" s="118"/>
      <c r="D9" s="118"/>
      <c r="E9" s="118"/>
      <c r="F9" s="118"/>
      <c r="G9" s="118"/>
      <c r="H9" s="118"/>
      <c r="I9" s="118"/>
      <c r="J9" s="118"/>
      <c r="K9" s="118"/>
      <c r="L9" s="118"/>
    </row>
    <row r="10" spans="1:12" ht="12.75" customHeight="1" x14ac:dyDescent="0.2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</row>
    <row r="11" spans="1:12" x14ac:dyDescent="0.2">
      <c r="A11" s="10" t="s">
        <v>11</v>
      </c>
      <c r="B11" s="10"/>
      <c r="C11" s="10"/>
      <c r="D11" s="10"/>
      <c r="E11" s="7"/>
      <c r="F11" s="119" t="s">
        <v>383</v>
      </c>
      <c r="G11" s="119"/>
      <c r="H11" s="119"/>
      <c r="I11" s="119"/>
      <c r="J11" s="119"/>
      <c r="K11" s="119"/>
    </row>
    <row r="12" spans="1:12" ht="6" customHeight="1" x14ac:dyDescent="0.2">
      <c r="A12" s="2"/>
      <c r="B12" s="1"/>
      <c r="C12" s="3"/>
      <c r="D12" s="7"/>
      <c r="E12" s="3"/>
      <c r="F12" s="2"/>
      <c r="G12" s="3"/>
      <c r="H12" s="3"/>
      <c r="I12" s="3"/>
      <c r="J12" s="3"/>
      <c r="K12" s="3"/>
    </row>
    <row r="13" spans="1:12" s="22" customFormat="1" ht="13.5" customHeight="1" x14ac:dyDescent="0.2">
      <c r="A13" s="22" t="s">
        <v>232</v>
      </c>
      <c r="E13" s="85"/>
      <c r="F13" s="93"/>
      <c r="H13" s="22" t="s">
        <v>104</v>
      </c>
    </row>
    <row r="14" spans="1:12" ht="6.75" customHeight="1" thickBot="1" x14ac:dyDescent="0.25">
      <c r="A14" s="5"/>
      <c r="B14" s="1"/>
      <c r="C14" s="3"/>
      <c r="D14" s="2"/>
      <c r="E14" s="3"/>
      <c r="F14" s="2"/>
      <c r="G14" s="3"/>
      <c r="H14" s="3"/>
      <c r="I14" s="3"/>
      <c r="J14" s="6"/>
      <c r="K14" s="6"/>
    </row>
    <row r="15" spans="1:12" ht="31.5" customHeight="1" thickBot="1" x14ac:dyDescent="0.25">
      <c r="A15" s="13" t="s">
        <v>2</v>
      </c>
      <c r="B15" s="13" t="s">
        <v>3</v>
      </c>
      <c r="C15" s="18" t="s">
        <v>4</v>
      </c>
      <c r="D15" s="14" t="s">
        <v>5</v>
      </c>
      <c r="E15" s="13" t="s">
        <v>7</v>
      </c>
      <c r="F15" s="13" t="s">
        <v>19</v>
      </c>
      <c r="G15" s="13" t="s">
        <v>16</v>
      </c>
      <c r="H15" s="13" t="s">
        <v>10</v>
      </c>
      <c r="I15" s="13" t="s">
        <v>21</v>
      </c>
      <c r="J15" s="13" t="s">
        <v>13</v>
      </c>
      <c r="K15" s="14" t="s">
        <v>6</v>
      </c>
    </row>
    <row r="16" spans="1:12" ht="4.5" customHeight="1" x14ac:dyDescent="0.2">
      <c r="A16" s="2"/>
      <c r="B16" s="1"/>
      <c r="C16" s="16"/>
      <c r="D16" s="2"/>
      <c r="E16" s="3"/>
      <c r="F16" s="2"/>
      <c r="G16" s="3"/>
      <c r="H16" s="3"/>
      <c r="I16" s="3"/>
      <c r="J16" s="4"/>
    </row>
    <row r="17" spans="1:12" ht="12" customHeight="1" x14ac:dyDescent="0.2">
      <c r="A17" s="49"/>
      <c r="B17" s="24">
        <v>31</v>
      </c>
      <c r="C17" s="82" t="s">
        <v>123</v>
      </c>
      <c r="D17" s="51">
        <v>2003</v>
      </c>
      <c r="E17" s="48" t="s">
        <v>240</v>
      </c>
      <c r="F17" s="104">
        <v>6007</v>
      </c>
      <c r="G17" s="110">
        <v>200</v>
      </c>
      <c r="H17" s="103">
        <f>F17-G17</f>
        <v>5807</v>
      </c>
      <c r="I17" s="78"/>
      <c r="J17" s="111">
        <v>80</v>
      </c>
      <c r="K17" s="97">
        <v>1</v>
      </c>
      <c r="L17" s="96"/>
    </row>
    <row r="18" spans="1:12" ht="12" customHeight="1" x14ac:dyDescent="0.2">
      <c r="A18" s="49"/>
      <c r="B18" s="24">
        <v>33</v>
      </c>
      <c r="C18" s="82" t="s">
        <v>207</v>
      </c>
      <c r="D18" s="51">
        <v>2004</v>
      </c>
      <c r="E18" s="48" t="s">
        <v>283</v>
      </c>
      <c r="F18" s="104">
        <v>7103</v>
      </c>
      <c r="G18" s="110">
        <v>200</v>
      </c>
      <c r="H18" s="103">
        <v>10903</v>
      </c>
      <c r="I18" s="78"/>
      <c r="J18" s="111">
        <v>75</v>
      </c>
      <c r="K18" s="97">
        <v>2</v>
      </c>
      <c r="L18" s="96"/>
    </row>
    <row r="19" spans="1:12" ht="12" customHeight="1" x14ac:dyDescent="0.2">
      <c r="A19" s="49"/>
      <c r="B19" s="24">
        <v>32</v>
      </c>
      <c r="C19" s="82" t="s">
        <v>41</v>
      </c>
      <c r="D19" s="51">
        <v>2003</v>
      </c>
      <c r="E19" s="48" t="s">
        <v>240</v>
      </c>
      <c r="F19" s="104">
        <v>8555</v>
      </c>
      <c r="G19" s="110">
        <v>200</v>
      </c>
      <c r="H19" s="103">
        <v>12355</v>
      </c>
      <c r="I19" s="78"/>
      <c r="J19" s="111">
        <v>71</v>
      </c>
      <c r="K19" s="97">
        <v>3</v>
      </c>
      <c r="L19" s="96"/>
    </row>
    <row r="20" spans="1:12" s="48" customFormat="1" x14ac:dyDescent="0.2">
      <c r="A20" s="49"/>
      <c r="B20" s="49"/>
      <c r="C20" s="82"/>
      <c r="D20" s="51"/>
      <c r="F20"/>
      <c r="G20" s="94"/>
      <c r="H20" s="47"/>
      <c r="J20" s="49"/>
      <c r="K20" s="53"/>
    </row>
    <row r="21" spans="1:12" x14ac:dyDescent="0.2">
      <c r="A21" s="26"/>
      <c r="B21" s="24"/>
      <c r="F21"/>
      <c r="G21" s="94"/>
      <c r="H21" s="47"/>
    </row>
    <row r="22" spans="1:12" x14ac:dyDescent="0.2">
      <c r="A22" s="49"/>
      <c r="F22"/>
      <c r="G22" s="94"/>
      <c r="H22" s="47"/>
    </row>
    <row r="23" spans="1:12" x14ac:dyDescent="0.2">
      <c r="A23" s="49"/>
    </row>
    <row r="24" spans="1:12" x14ac:dyDescent="0.2">
      <c r="A24" s="49"/>
    </row>
    <row r="25" spans="1:12" x14ac:dyDescent="0.2">
      <c r="A25" s="49"/>
    </row>
    <row r="26" spans="1:12" x14ac:dyDescent="0.2">
      <c r="A26" s="49"/>
    </row>
    <row r="27" spans="1:12" x14ac:dyDescent="0.2">
      <c r="A27" s="49"/>
    </row>
    <row r="28" spans="1:12" x14ac:dyDescent="0.2">
      <c r="A28" s="49"/>
    </row>
    <row r="29" spans="1:12" x14ac:dyDescent="0.2">
      <c r="A29" s="49"/>
    </row>
    <row r="30" spans="1:12" x14ac:dyDescent="0.2">
      <c r="A30" s="49"/>
    </row>
    <row r="31" spans="1:12" x14ac:dyDescent="0.2">
      <c r="A31" s="49"/>
    </row>
    <row r="32" spans="1:12" x14ac:dyDescent="0.2">
      <c r="C32" s="27"/>
      <c r="G32" s="27"/>
    </row>
    <row r="33" spans="3:7" x14ac:dyDescent="0.2">
      <c r="C33" s="27"/>
      <c r="G33" s="27"/>
    </row>
  </sheetData>
  <mergeCells count="8">
    <mergeCell ref="F11:K11"/>
    <mergeCell ref="A1:J1"/>
    <mergeCell ref="A2:J2"/>
    <mergeCell ref="A3:J3"/>
    <mergeCell ref="A4:K4"/>
    <mergeCell ref="A5:K5"/>
    <mergeCell ref="A7:K7"/>
    <mergeCell ref="A9:L9"/>
  </mergeCells>
  <phoneticPr fontId="17" type="noConversion"/>
  <conditionalFormatting sqref="F17:F19">
    <cfRule type="expression" dxfId="33" priority="1" stopIfTrue="1">
      <formula>AND(COUNTIF($F$19:$F$19, F17)&gt;1,NOT(ISBLANK(F17)))</formula>
    </cfRule>
  </conditionalFormatting>
  <dataValidations count="1">
    <dataValidation type="list" errorStyle="warning" allowBlank="1" showInputMessage="1" sqref="F17:F19" xr:uid="{00000000-0002-0000-0700-000000000000}">
      <formula1>"п.162.7 ф/с,п.163.2 помеха,п.163.3 сокр.дист.,DNS,DNF,п.142 справка,DQ,п.143.11 нагр.№,п.144.3 лидирование,п.170.6 передача,п.170.7 зона,п.170.8 помеха вне,п.170.9 отб.пал.,п.170.11 состав,п.170.19 разгон,п.170.20 позиция,п.171.21 толк.корид.,п.168"</formula1>
    </dataValidation>
  </dataValidations>
  <pageMargins left="0.19685039370078741" right="0.11811023622047245" top="0.39370078740157483" bottom="0.39370078740157483" header="0" footer="0"/>
  <pageSetup paperSize="9" scale="90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0000"/>
  </sheetPr>
  <dimension ref="A1:L46"/>
  <sheetViews>
    <sheetView topLeftCell="A3" zoomScale="120" zoomScaleNormal="120" workbookViewId="0">
      <selection activeCell="A33" sqref="A33:IV35"/>
    </sheetView>
  </sheetViews>
  <sheetFormatPr defaultRowHeight="15" x14ac:dyDescent="0.2"/>
  <cols>
    <col min="1" max="1" width="5.37890625" customWidth="1"/>
    <col min="2" max="2" width="6.1875" customWidth="1"/>
    <col min="3" max="3" width="17.75390625" customWidth="1"/>
    <col min="4" max="4" width="9.81640625" customWidth="1"/>
    <col min="5" max="5" width="22.1953125" customWidth="1"/>
    <col min="6" max="6" width="6.859375" hidden="1" customWidth="1"/>
    <col min="7" max="7" width="10.0859375" hidden="1" customWidth="1"/>
    <col min="8" max="8" width="8.875" customWidth="1"/>
    <col min="9" max="9" width="5.6484375" customWidth="1"/>
    <col min="10" max="10" width="6.9921875" customWidth="1"/>
    <col min="11" max="11" width="7.12890625" customWidth="1"/>
  </cols>
  <sheetData>
    <row r="1" spans="1:12" hidden="1" x14ac:dyDescent="0.2">
      <c r="A1" s="120" t="s">
        <v>68</v>
      </c>
      <c r="B1" s="120"/>
      <c r="C1" s="120"/>
      <c r="D1" s="120"/>
      <c r="E1" s="120"/>
      <c r="F1" s="120"/>
      <c r="G1" s="120"/>
      <c r="H1" s="120"/>
      <c r="I1" s="120"/>
      <c r="J1" s="120"/>
      <c r="K1" s="8"/>
    </row>
    <row r="2" spans="1:12" ht="30" hidden="1" customHeight="1" x14ac:dyDescent="0.2">
      <c r="A2" s="121" t="s">
        <v>8</v>
      </c>
      <c r="B2" s="121"/>
      <c r="C2" s="121"/>
      <c r="D2" s="121"/>
      <c r="E2" s="121"/>
      <c r="F2" s="121"/>
      <c r="G2" s="121"/>
      <c r="H2" s="121"/>
      <c r="I2" s="121"/>
      <c r="J2" s="121"/>
      <c r="K2" s="15"/>
    </row>
    <row r="3" spans="1:12" ht="7.5" customHeight="1" x14ac:dyDescent="0.2">
      <c r="A3" s="120"/>
      <c r="B3" s="120"/>
      <c r="C3" s="120"/>
      <c r="D3" s="120"/>
      <c r="E3" s="120"/>
      <c r="F3" s="120"/>
      <c r="G3" s="120"/>
      <c r="H3" s="120"/>
      <c r="I3" s="120"/>
      <c r="J3" s="120"/>
      <c r="K3" s="8"/>
    </row>
    <row r="4" spans="1:12" ht="39" customHeight="1" x14ac:dyDescent="0.2">
      <c r="A4" s="123" t="s">
        <v>225</v>
      </c>
      <c r="B4" s="123"/>
      <c r="C4" s="123"/>
      <c r="D4" s="123"/>
      <c r="E4" s="123"/>
      <c r="F4" s="123"/>
      <c r="G4" s="123"/>
      <c r="H4" s="123"/>
      <c r="I4" s="123"/>
      <c r="J4" s="123"/>
      <c r="K4" s="123"/>
    </row>
    <row r="5" spans="1:12" ht="9" customHeight="1" x14ac:dyDescent="0.2">
      <c r="A5" s="123"/>
      <c r="B5" s="123"/>
      <c r="C5" s="123"/>
      <c r="D5" s="123"/>
      <c r="E5" s="123"/>
      <c r="F5" s="123"/>
      <c r="G5" s="123"/>
      <c r="H5" s="123"/>
      <c r="I5" s="123"/>
      <c r="J5" s="123"/>
      <c r="K5" s="123"/>
    </row>
    <row r="6" spans="1:12" ht="9" customHeight="1" x14ac:dyDescent="0.2">
      <c r="A6" s="9"/>
      <c r="B6" s="9"/>
      <c r="C6" s="9"/>
      <c r="D6" s="9"/>
      <c r="E6" s="9"/>
      <c r="F6" s="9"/>
      <c r="G6" s="9"/>
      <c r="H6" s="9"/>
      <c r="I6" s="9"/>
      <c r="J6" s="9"/>
      <c r="K6" s="9"/>
    </row>
    <row r="7" spans="1:12" ht="15" customHeight="1" x14ac:dyDescent="0.2">
      <c r="A7" s="124"/>
      <c r="B7" s="124"/>
      <c r="C7" s="124"/>
      <c r="D7" s="124"/>
      <c r="E7" s="124"/>
      <c r="F7" s="124"/>
      <c r="G7" s="124"/>
      <c r="H7" s="124"/>
      <c r="I7" s="124"/>
      <c r="J7" s="124"/>
      <c r="K7" s="124"/>
    </row>
    <row r="8" spans="1:12" ht="8.25" customHeight="1" x14ac:dyDescent="0.2">
      <c r="A8" s="17"/>
      <c r="B8" s="17"/>
      <c r="C8" s="17"/>
      <c r="D8" s="17"/>
      <c r="E8" s="17"/>
      <c r="F8" s="17"/>
      <c r="G8" s="17"/>
      <c r="H8" s="17"/>
      <c r="I8" s="17"/>
      <c r="J8" s="17"/>
      <c r="K8" s="17"/>
    </row>
    <row r="9" spans="1:12" x14ac:dyDescent="0.2">
      <c r="A9" s="118" t="s">
        <v>408</v>
      </c>
      <c r="B9" s="118"/>
      <c r="C9" s="118"/>
      <c r="D9" s="118"/>
      <c r="E9" s="118"/>
      <c r="F9" s="118"/>
      <c r="G9" s="118"/>
      <c r="H9" s="118"/>
      <c r="I9" s="118"/>
      <c r="J9" s="118"/>
      <c r="K9" s="118"/>
      <c r="L9" s="118"/>
    </row>
    <row r="10" spans="1:12" ht="12.75" customHeight="1" x14ac:dyDescent="0.2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</row>
    <row r="11" spans="1:12" x14ac:dyDescent="0.2">
      <c r="A11" s="10" t="s">
        <v>11</v>
      </c>
      <c r="B11" s="10"/>
      <c r="C11" s="10"/>
      <c r="D11" s="10"/>
      <c r="E11" s="7"/>
      <c r="F11" s="119" t="s">
        <v>383</v>
      </c>
      <c r="G11" s="119"/>
      <c r="H11" s="119"/>
      <c r="I11" s="119"/>
      <c r="J11" s="119"/>
      <c r="K11" s="119"/>
    </row>
    <row r="12" spans="1:12" ht="6" customHeight="1" x14ac:dyDescent="0.2">
      <c r="A12" s="2"/>
      <c r="B12" s="1"/>
      <c r="C12" s="3"/>
      <c r="D12" s="7"/>
      <c r="E12" s="3"/>
      <c r="F12" s="3"/>
      <c r="G12" s="3"/>
      <c r="H12" s="3"/>
      <c r="I12" s="3"/>
      <c r="J12" s="3"/>
      <c r="K12" s="3"/>
    </row>
    <row r="13" spans="1:12" s="22" customFormat="1" ht="15.75" customHeight="1" x14ac:dyDescent="0.2">
      <c r="A13" s="22" t="s">
        <v>409</v>
      </c>
      <c r="E13" s="85"/>
      <c r="H13" s="22" t="s">
        <v>104</v>
      </c>
    </row>
    <row r="14" spans="1:12" ht="6.75" customHeight="1" thickBot="1" x14ac:dyDescent="0.25">
      <c r="A14" s="5"/>
      <c r="B14" s="1"/>
      <c r="C14" s="3"/>
      <c r="D14" s="2"/>
      <c r="E14" s="3"/>
      <c r="F14" s="3"/>
      <c r="G14" s="3"/>
      <c r="H14" s="3"/>
      <c r="I14" s="3"/>
      <c r="J14" s="6"/>
      <c r="K14" s="6"/>
    </row>
    <row r="15" spans="1:12" ht="31.5" customHeight="1" thickBot="1" x14ac:dyDescent="0.25">
      <c r="A15" s="13" t="s">
        <v>2</v>
      </c>
      <c r="B15" s="13" t="s">
        <v>3</v>
      </c>
      <c r="C15" s="18" t="s">
        <v>4</v>
      </c>
      <c r="D15" s="14" t="s">
        <v>5</v>
      </c>
      <c r="E15" s="13" t="s">
        <v>7</v>
      </c>
      <c r="F15" s="13" t="s">
        <v>19</v>
      </c>
      <c r="G15" s="13" t="s">
        <v>16</v>
      </c>
      <c r="H15" s="13" t="s">
        <v>10</v>
      </c>
      <c r="I15" s="13" t="s">
        <v>21</v>
      </c>
      <c r="J15" s="13" t="s">
        <v>13</v>
      </c>
      <c r="K15" s="14" t="s">
        <v>6</v>
      </c>
    </row>
    <row r="16" spans="1:12" s="48" customFormat="1" ht="10.5" x14ac:dyDescent="0.1">
      <c r="A16" s="49"/>
      <c r="B16" s="49"/>
      <c r="C16" s="82"/>
      <c r="D16" s="51"/>
      <c r="F16" s="52"/>
      <c r="G16" s="47"/>
      <c r="H16" s="78"/>
      <c r="I16" s="49"/>
      <c r="J16" s="49"/>
      <c r="K16" s="53"/>
    </row>
    <row r="17" spans="1:12" ht="12" customHeight="1" x14ac:dyDescent="0.2">
      <c r="A17" s="49"/>
      <c r="B17" s="24">
        <v>44</v>
      </c>
      <c r="C17" s="82" t="s">
        <v>347</v>
      </c>
      <c r="D17" s="51">
        <v>2006</v>
      </c>
      <c r="E17" s="106" t="s">
        <v>350</v>
      </c>
      <c r="F17" s="104">
        <v>6143</v>
      </c>
      <c r="G17" s="104">
        <v>200</v>
      </c>
      <c r="H17" s="105">
        <f t="shared" ref="H17:H28" si="0">F17-G17</f>
        <v>5943</v>
      </c>
      <c r="I17" s="78"/>
      <c r="J17" s="114" t="s">
        <v>417</v>
      </c>
      <c r="K17" s="112" t="s">
        <v>414</v>
      </c>
      <c r="L17" s="96"/>
    </row>
    <row r="18" spans="1:12" ht="12" customHeight="1" x14ac:dyDescent="0.2">
      <c r="A18" s="49"/>
      <c r="B18" s="24">
        <v>40</v>
      </c>
      <c r="C18" s="82" t="s">
        <v>251</v>
      </c>
      <c r="D18" s="51">
        <v>2006</v>
      </c>
      <c r="E18" s="106" t="s">
        <v>257</v>
      </c>
      <c r="F18" s="104">
        <v>11002</v>
      </c>
      <c r="G18" s="104">
        <v>200</v>
      </c>
      <c r="H18" s="105">
        <f t="shared" si="0"/>
        <v>10802</v>
      </c>
      <c r="I18" s="78"/>
      <c r="J18" s="114" t="s">
        <v>418</v>
      </c>
      <c r="K18" s="112" t="s">
        <v>415</v>
      </c>
      <c r="L18" s="96"/>
    </row>
    <row r="19" spans="1:12" ht="12" customHeight="1" x14ac:dyDescent="0.2">
      <c r="A19" s="49"/>
      <c r="B19" s="24">
        <v>36</v>
      </c>
      <c r="C19" s="82" t="s">
        <v>253</v>
      </c>
      <c r="D19" s="51">
        <v>2005</v>
      </c>
      <c r="E19" s="106" t="s">
        <v>257</v>
      </c>
      <c r="F19" s="104">
        <v>12314</v>
      </c>
      <c r="G19" s="104">
        <v>200</v>
      </c>
      <c r="H19" s="105">
        <f t="shared" si="0"/>
        <v>12114</v>
      </c>
      <c r="I19" s="78"/>
      <c r="J19" s="114" t="s">
        <v>419</v>
      </c>
      <c r="K19" s="112" t="s">
        <v>413</v>
      </c>
      <c r="L19" s="96"/>
    </row>
    <row r="20" spans="1:12" ht="12" customHeight="1" x14ac:dyDescent="0.2">
      <c r="A20" s="49"/>
      <c r="B20" s="24">
        <v>35</v>
      </c>
      <c r="C20" s="82" t="s">
        <v>210</v>
      </c>
      <c r="D20" s="51">
        <v>2005</v>
      </c>
      <c r="E20" s="106" t="s">
        <v>256</v>
      </c>
      <c r="F20" s="104">
        <v>15655</v>
      </c>
      <c r="G20" s="104">
        <v>200</v>
      </c>
      <c r="H20" s="105">
        <f t="shared" si="0"/>
        <v>15455</v>
      </c>
      <c r="I20" s="78"/>
      <c r="J20" s="114" t="s">
        <v>420</v>
      </c>
      <c r="K20" s="112" t="s">
        <v>416</v>
      </c>
      <c r="L20" s="96"/>
    </row>
    <row r="21" spans="1:12" ht="12" hidden="1" customHeight="1" x14ac:dyDescent="0.2">
      <c r="A21" s="49"/>
      <c r="B21" s="24">
        <v>37</v>
      </c>
      <c r="C21" s="82" t="s">
        <v>304</v>
      </c>
      <c r="D21" s="51">
        <v>2005</v>
      </c>
      <c r="E21" s="106" t="s">
        <v>321</v>
      </c>
      <c r="F21" s="104"/>
      <c r="G21" s="104">
        <v>200</v>
      </c>
      <c r="H21" s="105">
        <f t="shared" si="0"/>
        <v>-200</v>
      </c>
      <c r="I21" s="47"/>
      <c r="K21" s="97"/>
      <c r="L21" s="96"/>
    </row>
    <row r="22" spans="1:12" ht="12" hidden="1" customHeight="1" x14ac:dyDescent="0.2">
      <c r="A22" s="49"/>
      <c r="B22" s="24">
        <v>38</v>
      </c>
      <c r="C22" s="82"/>
      <c r="D22" s="51"/>
      <c r="E22" s="106"/>
      <c r="F22" s="104"/>
      <c r="G22" s="104">
        <v>200</v>
      </c>
      <c r="H22" s="105">
        <f t="shared" si="0"/>
        <v>-200</v>
      </c>
      <c r="I22" s="47"/>
      <c r="K22" s="97"/>
      <c r="L22" s="96"/>
    </row>
    <row r="23" spans="1:12" ht="12" hidden="1" customHeight="1" x14ac:dyDescent="0.2">
      <c r="A23" s="49"/>
      <c r="B23" s="24">
        <v>39</v>
      </c>
      <c r="C23" s="82"/>
      <c r="D23" s="51"/>
      <c r="E23" s="106"/>
      <c r="F23" s="104"/>
      <c r="G23" s="104">
        <v>200</v>
      </c>
      <c r="H23" s="105">
        <f t="shared" si="0"/>
        <v>-200</v>
      </c>
      <c r="I23" s="47"/>
      <c r="K23" s="97"/>
      <c r="L23" s="96"/>
    </row>
    <row r="24" spans="1:12" ht="12" hidden="1" customHeight="1" x14ac:dyDescent="0.2">
      <c r="A24" s="49"/>
      <c r="B24" s="24">
        <v>41</v>
      </c>
      <c r="C24" s="82" t="s">
        <v>305</v>
      </c>
      <c r="D24" s="51">
        <v>2006</v>
      </c>
      <c r="E24" s="106" t="s">
        <v>321</v>
      </c>
      <c r="F24" s="104"/>
      <c r="G24" s="104">
        <v>200</v>
      </c>
      <c r="H24" s="105">
        <f t="shared" si="0"/>
        <v>-200</v>
      </c>
      <c r="I24" s="47"/>
      <c r="K24" s="97"/>
      <c r="L24" s="96"/>
    </row>
    <row r="25" spans="1:12" ht="12" hidden="1" customHeight="1" x14ac:dyDescent="0.2">
      <c r="A25" s="49"/>
      <c r="B25" s="24">
        <v>42</v>
      </c>
      <c r="C25" s="82" t="s">
        <v>307</v>
      </c>
      <c r="D25" s="51">
        <v>2006</v>
      </c>
      <c r="E25" s="106" t="s">
        <v>321</v>
      </c>
      <c r="F25" s="104"/>
      <c r="G25" s="104">
        <v>200</v>
      </c>
      <c r="H25" s="105">
        <f t="shared" si="0"/>
        <v>-200</v>
      </c>
      <c r="I25" s="47"/>
      <c r="K25" s="97"/>
      <c r="L25" s="96"/>
    </row>
    <row r="26" spans="1:12" ht="12" hidden="1" customHeight="1" x14ac:dyDescent="0.2">
      <c r="A26" s="49"/>
      <c r="B26" s="24">
        <v>43</v>
      </c>
      <c r="C26" s="82"/>
      <c r="D26" s="51"/>
      <c r="E26" s="106"/>
      <c r="F26" s="104"/>
      <c r="G26" s="104">
        <v>200</v>
      </c>
      <c r="H26" s="105">
        <f t="shared" si="0"/>
        <v>-200</v>
      </c>
      <c r="I26" s="47"/>
      <c r="K26" s="97"/>
      <c r="L26" s="96"/>
    </row>
    <row r="27" spans="1:12" ht="12" hidden="1" customHeight="1" x14ac:dyDescent="0.2">
      <c r="A27" s="49"/>
      <c r="B27" s="24">
        <v>45</v>
      </c>
      <c r="C27" s="82" t="s">
        <v>200</v>
      </c>
      <c r="D27" s="51">
        <v>2006</v>
      </c>
      <c r="E27" s="106" t="s">
        <v>352</v>
      </c>
      <c r="F27" s="104"/>
      <c r="G27" s="104">
        <v>200</v>
      </c>
      <c r="H27" s="105">
        <f t="shared" si="0"/>
        <v>-200</v>
      </c>
      <c r="I27" s="47"/>
      <c r="K27" s="97"/>
      <c r="L27" s="96"/>
    </row>
    <row r="28" spans="1:12" ht="12" hidden="1" customHeight="1" x14ac:dyDescent="0.2">
      <c r="A28" s="49"/>
      <c r="B28" s="24">
        <v>46</v>
      </c>
      <c r="C28" s="82"/>
      <c r="D28" s="51"/>
      <c r="E28" s="106"/>
      <c r="F28" s="104"/>
      <c r="G28" s="104">
        <v>200</v>
      </c>
      <c r="H28" s="105">
        <f t="shared" si="0"/>
        <v>-200</v>
      </c>
      <c r="I28" s="47"/>
      <c r="K28" s="97"/>
      <c r="L28" s="96"/>
    </row>
    <row r="29" spans="1:12" s="48" customFormat="1" ht="10.5" x14ac:dyDescent="0.1">
      <c r="A29" s="49"/>
      <c r="B29" s="49"/>
      <c r="C29" s="82"/>
      <c r="D29" s="51"/>
      <c r="F29" s="52"/>
      <c r="G29" s="47"/>
      <c r="H29" s="78"/>
      <c r="J29" s="49"/>
      <c r="K29" s="53"/>
    </row>
    <row r="30" spans="1:12" s="48" customFormat="1" ht="10.5" x14ac:dyDescent="0.1">
      <c r="A30" s="49"/>
      <c r="B30" s="49"/>
      <c r="C30" s="82"/>
      <c r="D30" s="51"/>
      <c r="F30" s="52"/>
      <c r="G30" s="47"/>
      <c r="H30" s="78"/>
      <c r="I30" s="49"/>
      <c r="J30" s="49"/>
      <c r="K30" s="53"/>
    </row>
    <row r="31" spans="1:12" s="48" customFormat="1" ht="10.5" x14ac:dyDescent="0.1">
      <c r="A31" s="49"/>
      <c r="B31" s="49"/>
      <c r="C31" s="82"/>
      <c r="D31" s="51"/>
      <c r="F31" s="52"/>
      <c r="G31" s="47"/>
      <c r="H31" s="78"/>
      <c r="I31" s="49"/>
      <c r="J31" s="49"/>
      <c r="K31" s="53"/>
    </row>
    <row r="32" spans="1:12" s="48" customFormat="1" ht="10.5" x14ac:dyDescent="0.1">
      <c r="A32" s="49"/>
      <c r="B32" s="49"/>
      <c r="C32" s="82"/>
      <c r="D32" s="51"/>
      <c r="F32" s="52"/>
      <c r="G32" s="47"/>
      <c r="H32" s="78"/>
      <c r="I32" s="49"/>
      <c r="J32" s="49"/>
      <c r="K32" s="53"/>
    </row>
    <row r="33" spans="1:10" x14ac:dyDescent="0.2">
      <c r="B33" s="21"/>
      <c r="C33" s="27"/>
      <c r="G33" s="27"/>
    </row>
    <row r="34" spans="1:10" x14ac:dyDescent="0.2">
      <c r="C34" s="27"/>
      <c r="G34" s="27"/>
    </row>
    <row r="35" spans="1:10" x14ac:dyDescent="0.2">
      <c r="A35" s="49"/>
      <c r="H35" s="78"/>
      <c r="J35" s="49"/>
    </row>
    <row r="36" spans="1:10" x14ac:dyDescent="0.2">
      <c r="A36" s="49"/>
      <c r="H36" s="78"/>
    </row>
    <row r="37" spans="1:10" x14ac:dyDescent="0.2">
      <c r="A37" s="49"/>
      <c r="H37" s="78"/>
    </row>
    <row r="38" spans="1:10" x14ac:dyDescent="0.2">
      <c r="H38" s="78"/>
    </row>
    <row r="40" spans="1:10" x14ac:dyDescent="0.2">
      <c r="G40" s="27"/>
    </row>
    <row r="41" spans="1:10" x14ac:dyDescent="0.2">
      <c r="C41" s="27"/>
    </row>
    <row r="42" spans="1:10" x14ac:dyDescent="0.2">
      <c r="G42" s="27"/>
    </row>
    <row r="43" spans="1:10" x14ac:dyDescent="0.2">
      <c r="C43" s="27"/>
    </row>
    <row r="44" spans="1:10" x14ac:dyDescent="0.2">
      <c r="B44" s="21"/>
      <c r="G44" s="27"/>
    </row>
    <row r="45" spans="1:10" x14ac:dyDescent="0.2">
      <c r="C45" s="27"/>
      <c r="G45" s="27"/>
    </row>
    <row r="46" spans="1:10" x14ac:dyDescent="0.2">
      <c r="C46" s="27"/>
    </row>
  </sheetData>
  <mergeCells count="8">
    <mergeCell ref="F11:K11"/>
    <mergeCell ref="A1:J1"/>
    <mergeCell ref="A2:J2"/>
    <mergeCell ref="A3:J3"/>
    <mergeCell ref="A4:K4"/>
    <mergeCell ref="A5:K5"/>
    <mergeCell ref="A7:K7"/>
    <mergeCell ref="A9:L9"/>
  </mergeCells>
  <phoneticPr fontId="17" type="noConversion"/>
  <conditionalFormatting sqref="F19">
    <cfRule type="duplicateValues" dxfId="32" priority="13"/>
  </conditionalFormatting>
  <conditionalFormatting sqref="F17:G28">
    <cfRule type="cellIs" dxfId="31" priority="14" operator="equal">
      <formula>0</formula>
    </cfRule>
    <cfRule type="containsErrors" dxfId="30" priority="15">
      <formula>ISERROR(F17)</formula>
    </cfRule>
  </conditionalFormatting>
  <conditionalFormatting sqref="F20:F28 F17:F18">
    <cfRule type="duplicateValues" dxfId="29" priority="7"/>
  </conditionalFormatting>
  <conditionalFormatting sqref="G20:G28 G17:G18">
    <cfRule type="duplicateValues" dxfId="28" priority="4"/>
  </conditionalFormatting>
  <conditionalFormatting sqref="G19">
    <cfRule type="duplicateValues" dxfId="27" priority="1"/>
  </conditionalFormatting>
  <dataValidations count="1">
    <dataValidation type="list" errorStyle="warning" allowBlank="1" showInputMessage="1" sqref="F17:G28" xr:uid="{00000000-0002-0000-0800-000000000000}">
      <formula1>"п.162.7 ф/с,п.163.2 помеха,п.163.3 сокр.дист.,DNS,DNF,п.142 справка,DQ,п.143.11 нагр.№,п.144.3 лидирование,п.170.6 передача,п.170.7 зона,п.170.8 помеха вне,п.170.9 отб.пал.,п.170.11 состав,п.170.19 разгон,п.170.20 позиция,п.171.21 толк.корид.,п.168"</formula1>
    </dataValidation>
  </dataValidations>
  <pageMargins left="0.19685039370078741" right="0.11811023622047245" top="0.39370078740157483" bottom="0.39370078740157483" header="0" footer="0"/>
  <pageSetup paperSize="9" scale="9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Листы</vt:lpstr>
      </vt:variant>
      <vt:variant>
        <vt:i4>15</vt:i4>
      </vt:variant>
    </vt:vector>
  </HeadingPairs>
  <TitlesOfParts>
    <vt:vector size="15" baseType="lpstr">
      <vt:lpstr>база (14)</vt:lpstr>
      <vt:lpstr>база (13)</vt:lpstr>
      <vt:lpstr>база</vt:lpstr>
      <vt:lpstr>жен</vt:lpstr>
      <vt:lpstr>база (2)</vt:lpstr>
      <vt:lpstr>2001-2002ж</vt:lpstr>
      <vt:lpstr>командный</vt:lpstr>
      <vt:lpstr>2003-2004ж</vt:lpstr>
      <vt:lpstr>2005-2006ж</vt:lpstr>
      <vt:lpstr>2007ж</vt:lpstr>
      <vt:lpstr>муж (3)</vt:lpstr>
      <vt:lpstr>01-02м (2)</vt:lpstr>
      <vt:lpstr>03-04м</vt:lpstr>
      <vt:lpstr>05-06м (2)</vt:lpstr>
      <vt:lpstr>2007м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</dc:creator>
  <cp:lastModifiedBy>X</cp:lastModifiedBy>
  <cp:lastPrinted>2023-03-07T08:12:34Z</cp:lastPrinted>
  <dcterms:created xsi:type="dcterms:W3CDTF">2014-02-20T06:06:30Z</dcterms:created>
  <dcterms:modified xsi:type="dcterms:W3CDTF">2023-03-07T08:34:13Z</dcterms:modified>
</cp:coreProperties>
</file>